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521" windowWidth="14985" windowHeight="7425" tabRatio="784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Overall" sheetId="11" r:id="rId11"/>
  </sheets>
  <definedNames/>
  <calcPr fullCalcOnLoad="1"/>
</workbook>
</file>

<file path=xl/sharedStrings.xml><?xml version="1.0" encoding="utf-8"?>
<sst xmlns="http://schemas.openxmlformats.org/spreadsheetml/2006/main" count="1284" uniqueCount="148">
  <si>
    <t>Time</t>
  </si>
  <si>
    <t>Points</t>
  </si>
  <si>
    <t>RACES</t>
  </si>
  <si>
    <t>POINTS</t>
  </si>
  <si>
    <t>GRAND PRIX Overall Results</t>
  </si>
  <si>
    <t>Pos</t>
  </si>
  <si>
    <t>Race Order</t>
  </si>
  <si>
    <t>Group Order</t>
  </si>
  <si>
    <t>GROUP</t>
  </si>
  <si>
    <t>NAME</t>
  </si>
  <si>
    <t>POS</t>
  </si>
  <si>
    <t>BEST 7 RACES COUNT</t>
  </si>
  <si>
    <t>4miles</t>
  </si>
  <si>
    <t>23rd Jun</t>
  </si>
  <si>
    <t>Number of runners</t>
  </si>
  <si>
    <t>Best Performance</t>
  </si>
  <si>
    <t>Male</t>
  </si>
  <si>
    <t>Female</t>
  </si>
  <si>
    <t>Best Perf.</t>
  </si>
  <si>
    <t>Min/Mi</t>
  </si>
  <si>
    <t>Miles</t>
  </si>
  <si>
    <t>miles</t>
  </si>
  <si>
    <t>Mark Gosney</t>
  </si>
  <si>
    <t>Steve Thomas</t>
  </si>
  <si>
    <t>Richard Webster</t>
  </si>
  <si>
    <t>Andrew Lucas</t>
  </si>
  <si>
    <t>Ross Poiner</t>
  </si>
  <si>
    <t>Christina Smith</t>
  </si>
  <si>
    <t>Leighton Jones</t>
  </si>
  <si>
    <t>Geoff White</t>
  </si>
  <si>
    <t>Kim Holohan</t>
  </si>
  <si>
    <t>Fay Sharpe</t>
  </si>
  <si>
    <t>Hywel Mainwaring</t>
  </si>
  <si>
    <t>GRP</t>
  </si>
  <si>
    <t>Steve Cable</t>
  </si>
  <si>
    <t>Linda Rees</t>
  </si>
  <si>
    <t>Dewi West</t>
  </si>
  <si>
    <t>Ian Bamford</t>
  </si>
  <si>
    <t>Mike Nash</t>
  </si>
  <si>
    <t>Sali Davies</t>
  </si>
  <si>
    <t>Jane Elliott</t>
  </si>
  <si>
    <t>Byron Davies</t>
  </si>
  <si>
    <t>Lee Morris</t>
  </si>
  <si>
    <t>Roger Bell</t>
  </si>
  <si>
    <t>Steve McLelland</t>
  </si>
  <si>
    <t>Caroline Sandles</t>
  </si>
  <si>
    <t>Louise Miskell</t>
  </si>
  <si>
    <t>Clive Greaves</t>
  </si>
  <si>
    <t>John Sanderson</t>
  </si>
  <si>
    <t>Linda Owens</t>
  </si>
  <si>
    <t>Ian Hoskins</t>
  </si>
  <si>
    <t>David Rees</t>
  </si>
  <si>
    <t>Jo Otteson</t>
  </si>
  <si>
    <t>Laura Hall</t>
  </si>
  <si>
    <t>Nina Brocklebank</t>
  </si>
  <si>
    <t>Sharon Trotman</t>
  </si>
  <si>
    <t>Bernd Kulessa</t>
  </si>
  <si>
    <t>Ian Harris</t>
  </si>
  <si>
    <t>Leighton Williams</t>
  </si>
  <si>
    <t>Sally Reid</t>
  </si>
  <si>
    <t>Christine Hurdidge</t>
  </si>
  <si>
    <t>Michelle Davies</t>
  </si>
  <si>
    <t>Lynn Holmes</t>
  </si>
  <si>
    <t>Julie Davies</t>
  </si>
  <si>
    <t>Lara Hooper</t>
  </si>
  <si>
    <t>Trudi Cook</t>
  </si>
  <si>
    <t>Julie Thomas</t>
  </si>
  <si>
    <t>Darren Hall</t>
  </si>
  <si>
    <t>Mark Bamford</t>
  </si>
  <si>
    <t>Del Eyre</t>
  </si>
  <si>
    <t>Steve Mclelland</t>
  </si>
  <si>
    <t>Penny Kennedy</t>
  </si>
  <si>
    <t>Llanelli 10 - 17th Feb</t>
  </si>
  <si>
    <t>Swansea Uni Track 5k 27th Feb</t>
  </si>
  <si>
    <t>Paula Stockley</t>
  </si>
  <si>
    <t>Gareth Morgan</t>
  </si>
  <si>
    <t>Rob Sandles</t>
  </si>
  <si>
    <t>Owen Lewis</t>
  </si>
  <si>
    <t>Paul Lewis</t>
  </si>
  <si>
    <t>Michelle Grey</t>
  </si>
  <si>
    <t>Paul Rees</t>
  </si>
  <si>
    <t>Lisa Williams</t>
  </si>
  <si>
    <t>Michelle Cole</t>
  </si>
  <si>
    <t>Andrew Thomas</t>
  </si>
  <si>
    <t>John Holohan</t>
  </si>
  <si>
    <t>Richard Donne</t>
  </si>
  <si>
    <t>Linda Waller</t>
  </si>
  <si>
    <t>Nicola Julian</t>
  </si>
  <si>
    <t>Nadine Hall</t>
  </si>
  <si>
    <t>Ian Harris &amp; Bernd Kulessa</t>
  </si>
  <si>
    <t>DNF</t>
  </si>
  <si>
    <t>Vicky Holmes</t>
  </si>
  <si>
    <t>Robin Spacie</t>
  </si>
  <si>
    <t>Swiss Valley - 24th Apr</t>
  </si>
  <si>
    <t xml:space="preserve">Singleton Park - 29th May </t>
  </si>
  <si>
    <t xml:space="preserve">Bynea - 26th June </t>
  </si>
  <si>
    <t>Gorseinon Cycle Path 31st -Jul</t>
  </si>
  <si>
    <t>Clyne Cycle Path - 28th Aug</t>
  </si>
  <si>
    <t>Llanelli LC - 25th Sep</t>
  </si>
  <si>
    <t>Alfryn Easter</t>
  </si>
  <si>
    <t>Total miles</t>
  </si>
  <si>
    <t>Gary Howe</t>
  </si>
  <si>
    <t>Dean Webster</t>
  </si>
  <si>
    <t>Ian Anderson</t>
  </si>
  <si>
    <t>Eiri Evans</t>
  </si>
  <si>
    <t>Glyn Williams</t>
  </si>
  <si>
    <t>Keiron Brennan</t>
  </si>
  <si>
    <t>guest</t>
  </si>
  <si>
    <t>Penclacwydd - 3rd Apr</t>
  </si>
  <si>
    <t>Carwyn Jenkins</t>
  </si>
  <si>
    <t>Sue Davies</t>
  </si>
  <si>
    <t>Anita Howells</t>
  </si>
  <si>
    <t>Allan Smith</t>
  </si>
  <si>
    <t>Deborah Reed</t>
  </si>
  <si>
    <t>Viv Kavanagh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</si>
  <si>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</si>
  <si>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</si>
  <si>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</si>
  <si>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</si>
  <si>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</si>
  <si>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</si>
  <si>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</si>
  <si>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</si>
  <si>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</si>
  <si>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</si>
  <si>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James Davies</t>
  </si>
  <si>
    <t>Brian Griffiths</t>
  </si>
  <si>
    <t>Alison Heard</t>
  </si>
  <si>
    <t>Kieran Brennan</t>
  </si>
  <si>
    <t>Karen Pitt</t>
  </si>
  <si>
    <t>Cordelia Loughlin</t>
  </si>
  <si>
    <t>Debbie Veck</t>
  </si>
  <si>
    <t>Donna Griffiths</t>
  </si>
  <si>
    <t>Tony Baker</t>
  </si>
  <si>
    <t>Huw Evans</t>
  </si>
  <si>
    <t>Johnathan Williams</t>
  </si>
  <si>
    <t>Sue Barley</t>
  </si>
  <si>
    <t>Ashley Pascoe</t>
  </si>
  <si>
    <t>Tim Jones</t>
  </si>
  <si>
    <t>Rhys Sandles</t>
  </si>
  <si>
    <t>Laura Sharpe</t>
  </si>
  <si>
    <t>Henry Hayward</t>
  </si>
  <si>
    <t>Alyson Heard</t>
  </si>
  <si>
    <t>Jane Wallace ran as guest</t>
  </si>
  <si>
    <t>Kevin Booker</t>
  </si>
  <si>
    <t>Andy Smith</t>
  </si>
  <si>
    <t>Ynystawe Cricket Club - 3rd Nov 2013</t>
  </si>
  <si>
    <t>A person can only win best performance once during a season.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</si>
</sst>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"/>
    <numFmt numFmtId="176" formatCode="00"/>
    <numFmt numFmtId="177" formatCode="0.0"/>
    <numFmt numFmtId="178" formatCode="[$€-2]\ #,##0.00_);[Red]\([$€-2]\ #,##0.00\)"/>
    <numFmt numFmtId="179" formatCode="h:mm:ss;@"/>
    <numFmt numFmtId="180" formatCode="h:mm:ss"/>
    <numFmt numFmtId="181" formatCode="hh:mm:ss;@"/>
    <numFmt numFmtId="182" formatCode="[$-F400]h:mm:ss\ AM/PM"/>
    <numFmt numFmtId="183" formatCode="hh:mm:ss.00"/>
    <numFmt numFmtId="184" formatCode="mmm\ dd\ yyyy"/>
    <numFmt numFmtId="185" formatCode="yy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Dashed">
        <color indexed="5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Dashed">
        <color indexed="5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3" fillId="20" borderId="11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2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24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179" fontId="3" fillId="0" borderId="13" xfId="0" applyNumberFormat="1" applyFont="1" applyBorder="1" applyAlignment="1">
      <alignment horizontal="center" vertical="top" wrapText="1"/>
    </xf>
    <xf numFmtId="179" fontId="3" fillId="0" borderId="11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24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182" fontId="4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6" fontId="5" fillId="0" borderId="13" xfId="0" applyNumberFormat="1" applyFont="1" applyBorder="1" applyAlignment="1">
      <alignment/>
    </xf>
    <xf numFmtId="21" fontId="3" fillId="0" borderId="11" xfId="0" applyNumberFormat="1" applyFont="1" applyFill="1" applyBorder="1" applyAlignment="1" applyProtection="1">
      <alignment horizontal="right"/>
      <protection locked="0"/>
    </xf>
    <xf numFmtId="46" fontId="5" fillId="0" borderId="11" xfId="0" applyNumberFormat="1" applyFont="1" applyBorder="1" applyAlignment="1">
      <alignment/>
    </xf>
    <xf numFmtId="21" fontId="3" fillId="0" borderId="12" xfId="0" applyNumberFormat="1" applyFont="1" applyFill="1" applyBorder="1" applyAlignment="1" applyProtection="1">
      <alignment horizontal="right"/>
      <protection locked="0"/>
    </xf>
    <xf numFmtId="46" fontId="5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21" fontId="3" fillId="0" borderId="0" xfId="0" applyNumberFormat="1" applyFont="1" applyAlignment="1">
      <alignment/>
    </xf>
    <xf numFmtId="21" fontId="3" fillId="0" borderId="13" xfId="0" applyNumberFormat="1" applyFont="1" applyBorder="1" applyAlignment="1">
      <alignment/>
    </xf>
    <xf numFmtId="21" fontId="3" fillId="0" borderId="11" xfId="0" applyNumberFormat="1" applyFont="1" applyBorder="1" applyAlignment="1">
      <alignment/>
    </xf>
    <xf numFmtId="21" fontId="3" fillId="0" borderId="12" xfId="0" applyNumberFormat="1" applyFont="1" applyBorder="1" applyAlignment="1">
      <alignment/>
    </xf>
    <xf numFmtId="0" fontId="3" fillId="2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center"/>
    </xf>
    <xf numFmtId="182" fontId="5" fillId="0" borderId="13" xfId="0" applyNumberFormat="1" applyFont="1" applyBorder="1" applyAlignment="1">
      <alignment/>
    </xf>
    <xf numFmtId="182" fontId="5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182" fontId="5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179" fontId="3" fillId="0" borderId="14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8" fillId="0" borderId="13" xfId="0" applyFont="1" applyFill="1" applyBorder="1" applyAlignment="1">
      <alignment/>
    </xf>
    <xf numFmtId="183" fontId="28" fillId="0" borderId="13" xfId="0" applyNumberFormat="1" applyFont="1" applyFill="1" applyBorder="1" applyAlignment="1">
      <alignment/>
    </xf>
    <xf numFmtId="1" fontId="28" fillId="0" borderId="13" xfId="0" applyNumberFormat="1" applyFont="1" applyFill="1" applyBorder="1" applyAlignment="1">
      <alignment/>
    </xf>
    <xf numFmtId="45" fontId="5" fillId="0" borderId="13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183" fontId="28" fillId="0" borderId="11" xfId="0" applyNumberFormat="1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45" fontId="5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183" fontId="28" fillId="0" borderId="12" xfId="0" applyNumberFormat="1" applyFont="1" applyFill="1" applyBorder="1" applyAlignment="1">
      <alignment/>
    </xf>
    <xf numFmtId="1" fontId="28" fillId="0" borderId="12" xfId="0" applyNumberFormat="1" applyFont="1" applyFill="1" applyBorder="1" applyAlignment="1">
      <alignment/>
    </xf>
    <xf numFmtId="45" fontId="5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 vertical="top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179" fontId="3" fillId="24" borderId="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2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/>
    </xf>
    <xf numFmtId="21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20" borderId="18" xfId="0" applyFont="1" applyFill="1" applyBorder="1" applyAlignment="1">
      <alignment horizontal="center" vertical="top" wrapText="1"/>
    </xf>
    <xf numFmtId="0" fontId="3" fillId="20" borderId="15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>
      <alignment horizontal="center" vertical="top" wrapText="1"/>
    </xf>
    <xf numFmtId="0" fontId="3" fillId="20" borderId="15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24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24" borderId="23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3" fillId="24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3" fillId="24" borderId="29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0"/>
  <sheetViews>
    <sheetView showGridLines="0" zoomScalePageLayoutView="0" workbookViewId="0" topLeftCell="A1">
      <selection activeCell="G4" sqref="G4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7" customWidth="1"/>
    <col min="4" max="4" width="6.140625" style="2" bestFit="1" customWidth="1"/>
    <col min="5" max="5" width="2.8515625" style="4" customWidth="1"/>
    <col min="6" max="6" width="4.140625" style="2" bestFit="1" customWidth="1"/>
    <col min="7" max="7" width="19.57421875" style="1" bestFit="1" customWidth="1"/>
    <col min="8" max="8" width="10.7109375" style="53" bestFit="1" customWidth="1"/>
    <col min="9" max="9" width="6.140625" style="2" bestFit="1" customWidth="1"/>
    <col min="10" max="10" width="6.140625" style="56" bestFit="1" customWidth="1"/>
    <col min="11" max="11" width="22.8515625" style="36" bestFit="1" customWidth="1"/>
    <col min="12" max="16384" width="13.57421875" style="1" customWidth="1"/>
  </cols>
  <sheetData>
    <row r="1" spans="1:11" s="6" customFormat="1" ht="12">
      <c r="A1" s="171" t="s">
        <v>72</v>
      </c>
      <c r="B1" s="172"/>
      <c r="C1" s="172"/>
      <c r="D1" s="172"/>
      <c r="E1" s="172"/>
      <c r="F1" s="172"/>
      <c r="G1" s="172"/>
      <c r="H1" s="172" t="s">
        <v>12</v>
      </c>
      <c r="I1" s="172" t="s">
        <v>13</v>
      </c>
      <c r="J1" s="55">
        <v>10</v>
      </c>
      <c r="K1" s="6" t="s">
        <v>21</v>
      </c>
    </row>
    <row r="2" spans="1:11" s="2" customFormat="1" ht="12">
      <c r="A2" s="29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>
      <c r="A3" s="26">
        <v>1</v>
      </c>
      <c r="B3" s="63" t="s">
        <v>57</v>
      </c>
      <c r="C3" s="43">
        <f aca="true" t="shared" si="0" ref="C3:C50">VLOOKUP($B3,$G$2:$I$50,2,FALSE)</f>
        <v>0.041473379629629624</v>
      </c>
      <c r="D3" s="18">
        <f aca="true" t="shared" si="1" ref="D3:D50">VLOOKUP($B3,$G$2:$I$50,3,FALSE)</f>
        <v>100</v>
      </c>
      <c r="E3" s="25">
        <v>1</v>
      </c>
      <c r="F3" s="16">
        <v>1</v>
      </c>
      <c r="G3" s="86" t="s">
        <v>57</v>
      </c>
      <c r="H3" s="87">
        <v>0.041473379629629624</v>
      </c>
      <c r="I3" s="88">
        <v>100</v>
      </c>
      <c r="J3" s="89">
        <f aca="true" t="shared" si="2" ref="J3:J35">H3/J$1</f>
        <v>0.004147337962962962</v>
      </c>
      <c r="K3" s="41" t="s">
        <v>89</v>
      </c>
    </row>
    <row r="4" spans="1:11" ht="12.75">
      <c r="A4" s="20">
        <v>2</v>
      </c>
      <c r="B4" s="71" t="s">
        <v>56</v>
      </c>
      <c r="C4" s="44">
        <f t="shared" si="0"/>
        <v>0.04156423611111111</v>
      </c>
      <c r="D4" s="15">
        <f t="shared" si="1"/>
        <v>99</v>
      </c>
      <c r="E4" s="21">
        <v>1</v>
      </c>
      <c r="F4" s="17">
        <v>2</v>
      </c>
      <c r="G4" s="90" t="s">
        <v>56</v>
      </c>
      <c r="H4" s="91">
        <v>0.04156423611111111</v>
      </c>
      <c r="I4" s="92">
        <v>99</v>
      </c>
      <c r="J4" s="93">
        <f t="shared" si="2"/>
        <v>0.004156423611111111</v>
      </c>
      <c r="K4" s="41" t="s">
        <v>64</v>
      </c>
    </row>
    <row r="5" spans="1:11" ht="12.75">
      <c r="A5" s="20">
        <v>3</v>
      </c>
      <c r="B5" s="64" t="s">
        <v>42</v>
      </c>
      <c r="C5" s="44">
        <f t="shared" si="0"/>
        <v>0.04407175925925926</v>
      </c>
      <c r="D5" s="15">
        <f t="shared" si="1"/>
        <v>98</v>
      </c>
      <c r="E5" s="21">
        <v>1</v>
      </c>
      <c r="F5" s="17">
        <v>3</v>
      </c>
      <c r="G5" s="90" t="s">
        <v>42</v>
      </c>
      <c r="H5" s="91">
        <v>0.04407175925925926</v>
      </c>
      <c r="I5" s="92">
        <v>98</v>
      </c>
      <c r="J5" s="93">
        <f t="shared" si="2"/>
        <v>0.004407175925925926</v>
      </c>
      <c r="K5" s="41"/>
    </row>
    <row r="6" spans="1:11" ht="12.75">
      <c r="A6" s="20">
        <v>4</v>
      </c>
      <c r="B6" s="64" t="s">
        <v>22</v>
      </c>
      <c r="C6" s="44">
        <f t="shared" si="0"/>
        <v>0.04586458333333333</v>
      </c>
      <c r="D6" s="15">
        <f t="shared" si="1"/>
        <v>97</v>
      </c>
      <c r="E6" s="21">
        <v>1</v>
      </c>
      <c r="F6" s="17">
        <v>4</v>
      </c>
      <c r="G6" s="90" t="s">
        <v>22</v>
      </c>
      <c r="H6" s="91">
        <v>0.04586458333333333</v>
      </c>
      <c r="I6" s="92">
        <v>97</v>
      </c>
      <c r="J6" s="93">
        <f t="shared" si="2"/>
        <v>0.004586458333333333</v>
      </c>
      <c r="K6" s="41"/>
    </row>
    <row r="7" spans="1:11" ht="12.75">
      <c r="A7" s="20">
        <v>5</v>
      </c>
      <c r="B7" s="64" t="s">
        <v>23</v>
      </c>
      <c r="C7" s="44">
        <f t="shared" si="0"/>
        <v>0.04636979166666667</v>
      </c>
      <c r="D7" s="15">
        <f t="shared" si="1"/>
        <v>96</v>
      </c>
      <c r="E7" s="21">
        <v>1</v>
      </c>
      <c r="F7" s="17">
        <v>5</v>
      </c>
      <c r="G7" s="90" t="s">
        <v>23</v>
      </c>
      <c r="H7" s="91">
        <v>0.04636979166666667</v>
      </c>
      <c r="I7" s="92">
        <v>96</v>
      </c>
      <c r="J7" s="93">
        <f t="shared" si="2"/>
        <v>0.004636979166666667</v>
      </c>
      <c r="K7" s="41"/>
    </row>
    <row r="8" spans="1:11" ht="12.75">
      <c r="A8" s="20">
        <v>6</v>
      </c>
      <c r="B8" s="71" t="s">
        <v>34</v>
      </c>
      <c r="C8" s="44">
        <f t="shared" si="0"/>
        <v>0.05144791666666667</v>
      </c>
      <c r="D8" s="15">
        <f t="shared" si="1"/>
        <v>93</v>
      </c>
      <c r="E8" s="21">
        <v>1</v>
      </c>
      <c r="F8" s="17">
        <v>6</v>
      </c>
      <c r="G8" s="90" t="s">
        <v>37</v>
      </c>
      <c r="H8" s="91">
        <v>0.0484375</v>
      </c>
      <c r="I8" s="92">
        <v>95</v>
      </c>
      <c r="J8" s="93">
        <f t="shared" si="2"/>
        <v>0.00484375</v>
      </c>
      <c r="K8" s="41"/>
    </row>
    <row r="9" spans="1:11" ht="12.75">
      <c r="A9" s="20">
        <v>7</v>
      </c>
      <c r="B9" s="71" t="s">
        <v>58</v>
      </c>
      <c r="C9" s="44">
        <f t="shared" si="0"/>
        <v>0.05175173611111111</v>
      </c>
      <c r="D9" s="17">
        <f t="shared" si="1"/>
        <v>92</v>
      </c>
      <c r="E9" s="21">
        <v>1</v>
      </c>
      <c r="F9" s="17">
        <v>7</v>
      </c>
      <c r="G9" s="90" t="s">
        <v>24</v>
      </c>
      <c r="H9" s="91">
        <v>0.05053935185185185</v>
      </c>
      <c r="I9" s="92">
        <v>94</v>
      </c>
      <c r="J9" s="93">
        <f t="shared" si="2"/>
        <v>0.005053935185185185</v>
      </c>
      <c r="K9" s="41"/>
    </row>
    <row r="10" spans="1:11" ht="12.75">
      <c r="A10" s="10">
        <v>8</v>
      </c>
      <c r="B10" s="70" t="s">
        <v>50</v>
      </c>
      <c r="C10" s="45">
        <f t="shared" si="0"/>
        <v>0.05206076388888889</v>
      </c>
      <c r="D10" s="98">
        <f t="shared" si="1"/>
        <v>90</v>
      </c>
      <c r="E10" s="99">
        <v>1</v>
      </c>
      <c r="F10" s="17">
        <v>8</v>
      </c>
      <c r="G10" s="90" t="s">
        <v>34</v>
      </c>
      <c r="H10" s="91">
        <v>0.05144791666666667</v>
      </c>
      <c r="I10" s="92">
        <v>93</v>
      </c>
      <c r="J10" s="93">
        <f t="shared" si="2"/>
        <v>0.005144791666666667</v>
      </c>
      <c r="K10" s="41"/>
    </row>
    <row r="11" spans="1:11" ht="12.75">
      <c r="A11" s="16">
        <v>1</v>
      </c>
      <c r="B11" s="64" t="s">
        <v>37</v>
      </c>
      <c r="C11" s="43">
        <f t="shared" si="0"/>
        <v>0.0484375</v>
      </c>
      <c r="D11" s="18">
        <f t="shared" si="1"/>
        <v>95</v>
      </c>
      <c r="E11" s="25">
        <v>2</v>
      </c>
      <c r="F11" s="17">
        <v>9</v>
      </c>
      <c r="G11" s="90" t="s">
        <v>58</v>
      </c>
      <c r="H11" s="91">
        <v>0.05175173611111111</v>
      </c>
      <c r="I11" s="92">
        <v>92</v>
      </c>
      <c r="J11" s="93">
        <f t="shared" si="2"/>
        <v>0.005175173611111111</v>
      </c>
      <c r="K11" s="41"/>
    </row>
    <row r="12" spans="1:11" ht="12.75">
      <c r="A12" s="17">
        <v>2</v>
      </c>
      <c r="B12" s="64" t="s">
        <v>24</v>
      </c>
      <c r="C12" s="44">
        <f t="shared" si="0"/>
        <v>0.05053935185185185</v>
      </c>
      <c r="D12" s="17">
        <f t="shared" si="1"/>
        <v>94</v>
      </c>
      <c r="E12" s="21">
        <v>2</v>
      </c>
      <c r="F12" s="17">
        <v>10</v>
      </c>
      <c r="G12" s="90" t="s">
        <v>41</v>
      </c>
      <c r="H12" s="91">
        <v>0.051734375</v>
      </c>
      <c r="I12" s="92">
        <v>91</v>
      </c>
      <c r="J12" s="93">
        <f t="shared" si="2"/>
        <v>0.0051734375</v>
      </c>
      <c r="K12" s="41"/>
    </row>
    <row r="13" spans="1:11" ht="12.75">
      <c r="A13" s="17">
        <v>3</v>
      </c>
      <c r="B13" s="64" t="s">
        <v>41</v>
      </c>
      <c r="C13" s="44">
        <f t="shared" si="0"/>
        <v>0.051734375</v>
      </c>
      <c r="D13" s="17">
        <f t="shared" si="1"/>
        <v>91</v>
      </c>
      <c r="E13" s="21">
        <v>2</v>
      </c>
      <c r="F13" s="17">
        <v>11</v>
      </c>
      <c r="G13" s="90" t="s">
        <v>50</v>
      </c>
      <c r="H13" s="91">
        <v>0.05206076388888889</v>
      </c>
      <c r="I13" s="92">
        <v>90</v>
      </c>
      <c r="J13" s="93">
        <f t="shared" si="2"/>
        <v>0.0052060763888888886</v>
      </c>
      <c r="K13" s="41"/>
    </row>
    <row r="14" spans="1:11" ht="12.75">
      <c r="A14" s="17">
        <v>4</v>
      </c>
      <c r="B14" s="71" t="s">
        <v>54</v>
      </c>
      <c r="C14" s="44">
        <f t="shared" si="0"/>
        <v>0.052564814814814814</v>
      </c>
      <c r="D14" s="17">
        <f t="shared" si="1"/>
        <v>89</v>
      </c>
      <c r="E14" s="21">
        <v>2</v>
      </c>
      <c r="F14" s="17">
        <v>12</v>
      </c>
      <c r="G14" s="90" t="s">
        <v>54</v>
      </c>
      <c r="H14" s="91">
        <v>0.052564814814814814</v>
      </c>
      <c r="I14" s="92">
        <v>89</v>
      </c>
      <c r="J14" s="93">
        <f t="shared" si="2"/>
        <v>0.005256481481481482</v>
      </c>
      <c r="K14" s="41"/>
    </row>
    <row r="15" spans="1:11" ht="12.75">
      <c r="A15" s="17">
        <v>5</v>
      </c>
      <c r="B15" s="64" t="s">
        <v>25</v>
      </c>
      <c r="C15" s="44">
        <f t="shared" si="0"/>
        <v>0.052667824074074075</v>
      </c>
      <c r="D15" s="17">
        <f t="shared" si="1"/>
        <v>88</v>
      </c>
      <c r="E15" s="21">
        <v>2</v>
      </c>
      <c r="F15" s="17">
        <v>13</v>
      </c>
      <c r="G15" s="90" t="s">
        <v>25</v>
      </c>
      <c r="H15" s="91">
        <v>0.052667824074074075</v>
      </c>
      <c r="I15" s="92">
        <v>88</v>
      </c>
      <c r="J15" s="93">
        <f t="shared" si="2"/>
        <v>0.0052667824074074075</v>
      </c>
      <c r="K15" s="41"/>
    </row>
    <row r="16" spans="1:11" ht="12.75">
      <c r="A16" s="17">
        <v>6</v>
      </c>
      <c r="B16" s="64" t="s">
        <v>51</v>
      </c>
      <c r="C16" s="44">
        <f t="shared" si="0"/>
        <v>0.052779513888888886</v>
      </c>
      <c r="D16" s="17">
        <f t="shared" si="1"/>
        <v>87</v>
      </c>
      <c r="E16" s="21">
        <v>2</v>
      </c>
      <c r="F16" s="17">
        <v>14</v>
      </c>
      <c r="G16" s="90" t="s">
        <v>51</v>
      </c>
      <c r="H16" s="91">
        <v>0.052779513888888886</v>
      </c>
      <c r="I16" s="92">
        <v>87</v>
      </c>
      <c r="J16" s="93">
        <f t="shared" si="2"/>
        <v>0.0052779513888888884</v>
      </c>
      <c r="K16" s="41"/>
    </row>
    <row r="17" spans="1:11" ht="12.75">
      <c r="A17" s="17">
        <v>7</v>
      </c>
      <c r="B17" s="64" t="s">
        <v>43</v>
      </c>
      <c r="C17" s="44">
        <f t="shared" si="0"/>
        <v>0.054170138888888886</v>
      </c>
      <c r="D17" s="17">
        <f t="shared" si="1"/>
        <v>85</v>
      </c>
      <c r="E17" s="21">
        <v>2</v>
      </c>
      <c r="F17" s="17">
        <v>15</v>
      </c>
      <c r="G17" s="90" t="s">
        <v>38</v>
      </c>
      <c r="H17" s="91">
        <v>0.05320081018518519</v>
      </c>
      <c r="I17" s="92">
        <v>86</v>
      </c>
      <c r="J17" s="93">
        <f t="shared" si="2"/>
        <v>0.005320081018518519</v>
      </c>
      <c r="K17" s="41"/>
    </row>
    <row r="18" spans="1:11" ht="12.75">
      <c r="A18" s="17">
        <v>8</v>
      </c>
      <c r="B18" s="64" t="s">
        <v>47</v>
      </c>
      <c r="C18" s="44">
        <f t="shared" si="0"/>
        <v>0.05490219907407407</v>
      </c>
      <c r="D18" s="17">
        <f t="shared" si="1"/>
        <v>82</v>
      </c>
      <c r="E18" s="21">
        <v>2</v>
      </c>
      <c r="F18" s="17">
        <v>16</v>
      </c>
      <c r="G18" s="90" t="s">
        <v>43</v>
      </c>
      <c r="H18" s="91">
        <v>0.054170138888888886</v>
      </c>
      <c r="I18" s="92">
        <v>85</v>
      </c>
      <c r="J18" s="93">
        <f t="shared" si="2"/>
        <v>0.005417013888888889</v>
      </c>
      <c r="K18" s="41"/>
    </row>
    <row r="19" spans="1:11" ht="12.75">
      <c r="A19" s="17">
        <v>9</v>
      </c>
      <c r="B19" s="64" t="s">
        <v>44</v>
      </c>
      <c r="C19" s="44">
        <f t="shared" si="0"/>
        <v>0.055281828703703705</v>
      </c>
      <c r="D19" s="17">
        <f t="shared" si="1"/>
        <v>81</v>
      </c>
      <c r="E19" s="21">
        <v>2</v>
      </c>
      <c r="F19" s="17">
        <v>17</v>
      </c>
      <c r="G19" s="90" t="s">
        <v>64</v>
      </c>
      <c r="H19" s="91">
        <v>0.05446296296296296</v>
      </c>
      <c r="I19" s="92">
        <v>84</v>
      </c>
      <c r="J19" s="93">
        <f t="shared" si="2"/>
        <v>0.005446296296296296</v>
      </c>
      <c r="K19" s="41"/>
    </row>
    <row r="20" spans="1:11" ht="12.75">
      <c r="A20" s="10">
        <v>10</v>
      </c>
      <c r="B20" s="70" t="s">
        <v>36</v>
      </c>
      <c r="C20" s="45">
        <f t="shared" si="0"/>
        <v>0.056073495370370374</v>
      </c>
      <c r="D20" s="10">
        <f t="shared" si="1"/>
        <v>78</v>
      </c>
      <c r="E20" s="23">
        <v>2</v>
      </c>
      <c r="F20" s="17">
        <v>18</v>
      </c>
      <c r="G20" s="90" t="s">
        <v>68</v>
      </c>
      <c r="H20" s="91">
        <v>0.05447743055555556</v>
      </c>
      <c r="I20" s="92">
        <v>83</v>
      </c>
      <c r="J20" s="93">
        <f t="shared" si="2"/>
        <v>0.005447743055555556</v>
      </c>
      <c r="K20" s="41"/>
    </row>
    <row r="21" spans="1:11" ht="12.75">
      <c r="A21" s="16">
        <v>1</v>
      </c>
      <c r="B21" s="84" t="s">
        <v>38</v>
      </c>
      <c r="C21" s="43">
        <f t="shared" si="0"/>
        <v>0.05320081018518519</v>
      </c>
      <c r="D21" s="16">
        <f t="shared" si="1"/>
        <v>86</v>
      </c>
      <c r="E21" s="100">
        <v>3</v>
      </c>
      <c r="F21" s="17">
        <v>19</v>
      </c>
      <c r="G21" s="90" t="s">
        <v>47</v>
      </c>
      <c r="H21" s="91">
        <v>0.05490219907407407</v>
      </c>
      <c r="I21" s="92">
        <v>82</v>
      </c>
      <c r="J21" s="93">
        <f t="shared" si="2"/>
        <v>0.005490219907407407</v>
      </c>
      <c r="K21" s="41"/>
    </row>
    <row r="22" spans="1:11" ht="12.75">
      <c r="A22" s="17">
        <v>2</v>
      </c>
      <c r="B22" s="71" t="s">
        <v>68</v>
      </c>
      <c r="C22" s="44">
        <f t="shared" si="0"/>
        <v>0.05447743055555556</v>
      </c>
      <c r="D22" s="17">
        <f t="shared" si="1"/>
        <v>83</v>
      </c>
      <c r="E22" s="22">
        <v>3</v>
      </c>
      <c r="F22" s="17">
        <v>20</v>
      </c>
      <c r="G22" s="90" t="s">
        <v>70</v>
      </c>
      <c r="H22" s="91">
        <v>0.055281828703703705</v>
      </c>
      <c r="I22" s="92">
        <v>81</v>
      </c>
      <c r="J22" s="93">
        <f t="shared" si="2"/>
        <v>0.005528182870370371</v>
      </c>
      <c r="K22" s="41"/>
    </row>
    <row r="23" spans="1:11" ht="12.75">
      <c r="A23" s="17">
        <v>3</v>
      </c>
      <c r="B23" s="71" t="s">
        <v>45</v>
      </c>
      <c r="C23" s="44">
        <f t="shared" si="0"/>
        <v>0.055420717592592594</v>
      </c>
      <c r="D23" s="17">
        <f t="shared" si="1"/>
        <v>80</v>
      </c>
      <c r="E23" s="22">
        <v>3</v>
      </c>
      <c r="F23" s="17">
        <v>21</v>
      </c>
      <c r="G23" s="90" t="s">
        <v>45</v>
      </c>
      <c r="H23" s="91">
        <v>0.055420717592592594</v>
      </c>
      <c r="I23" s="92">
        <v>80</v>
      </c>
      <c r="J23" s="93">
        <f t="shared" si="2"/>
        <v>0.00554207175925926</v>
      </c>
      <c r="K23" s="41"/>
    </row>
    <row r="24" spans="1:11" ht="12.75">
      <c r="A24" s="17">
        <v>4</v>
      </c>
      <c r="B24" s="64" t="s">
        <v>27</v>
      </c>
      <c r="C24" s="44">
        <f t="shared" si="0"/>
        <v>0.055865740740740744</v>
      </c>
      <c r="D24" s="17">
        <f t="shared" si="1"/>
        <v>79</v>
      </c>
      <c r="E24" s="22">
        <v>3</v>
      </c>
      <c r="F24" s="17">
        <v>22</v>
      </c>
      <c r="G24" s="90" t="s">
        <v>27</v>
      </c>
      <c r="H24" s="91">
        <v>0.055865740740740744</v>
      </c>
      <c r="I24" s="92">
        <v>79</v>
      </c>
      <c r="J24" s="93">
        <f t="shared" si="2"/>
        <v>0.0055865740740740745</v>
      </c>
      <c r="K24" s="41"/>
    </row>
    <row r="25" spans="1:11" ht="12.75">
      <c r="A25" s="17">
        <v>5</v>
      </c>
      <c r="B25" s="71" t="s">
        <v>46</v>
      </c>
      <c r="C25" s="44">
        <f t="shared" si="0"/>
        <v>0.05700173611111111</v>
      </c>
      <c r="D25" s="17">
        <f t="shared" si="1"/>
        <v>77</v>
      </c>
      <c r="E25" s="22">
        <v>3</v>
      </c>
      <c r="F25" s="17">
        <v>23</v>
      </c>
      <c r="G25" s="90" t="s">
        <v>36</v>
      </c>
      <c r="H25" s="91">
        <v>0.056073495370370374</v>
      </c>
      <c r="I25" s="92">
        <v>78</v>
      </c>
      <c r="J25" s="93">
        <f t="shared" si="2"/>
        <v>0.005607349537037037</v>
      </c>
      <c r="K25" s="41"/>
    </row>
    <row r="26" spans="1:11" ht="12.75">
      <c r="A26" s="17">
        <v>6</v>
      </c>
      <c r="B26" s="64" t="s">
        <v>26</v>
      </c>
      <c r="C26" s="44">
        <f t="shared" si="0"/>
        <v>0.05989930555555556</v>
      </c>
      <c r="D26" s="17">
        <f t="shared" si="1"/>
        <v>74</v>
      </c>
      <c r="E26" s="22">
        <v>3</v>
      </c>
      <c r="F26" s="17">
        <v>24</v>
      </c>
      <c r="G26" s="90" t="s">
        <v>46</v>
      </c>
      <c r="H26" s="91">
        <v>0.05700173611111111</v>
      </c>
      <c r="I26" s="92">
        <v>77</v>
      </c>
      <c r="J26" s="93">
        <f t="shared" si="2"/>
        <v>0.005700173611111111</v>
      </c>
      <c r="K26" s="41"/>
    </row>
    <row r="27" spans="1:11" ht="12.75">
      <c r="A27" s="20">
        <v>7</v>
      </c>
      <c r="B27" s="71" t="s">
        <v>66</v>
      </c>
      <c r="C27" s="44">
        <f t="shared" si="0"/>
        <v>0.05998090277777778</v>
      </c>
      <c r="D27" s="17">
        <f t="shared" si="1"/>
        <v>73</v>
      </c>
      <c r="E27" s="22">
        <v>3</v>
      </c>
      <c r="F27" s="17">
        <v>25</v>
      </c>
      <c r="G27" s="90" t="s">
        <v>52</v>
      </c>
      <c r="H27" s="91">
        <v>0.05820949074074074</v>
      </c>
      <c r="I27" s="92">
        <v>76</v>
      </c>
      <c r="J27" s="93">
        <f t="shared" si="2"/>
        <v>0.005820949074074074</v>
      </c>
      <c r="K27" s="41"/>
    </row>
    <row r="28" spans="1:11" ht="12.75">
      <c r="A28" s="10">
        <v>8</v>
      </c>
      <c r="B28" s="64" t="s">
        <v>29</v>
      </c>
      <c r="C28" s="45">
        <f t="shared" si="0"/>
        <v>0.06364467592592593</v>
      </c>
      <c r="D28" s="10">
        <f t="shared" si="1"/>
        <v>65</v>
      </c>
      <c r="E28" s="23">
        <v>3</v>
      </c>
      <c r="F28" s="17">
        <v>26</v>
      </c>
      <c r="G28" s="90" t="s">
        <v>67</v>
      </c>
      <c r="H28" s="91">
        <v>0.05955381944444444</v>
      </c>
      <c r="I28" s="92">
        <v>75</v>
      </c>
      <c r="J28" s="93">
        <f t="shared" si="2"/>
        <v>0.005955381944444444</v>
      </c>
      <c r="K28" s="41"/>
    </row>
    <row r="29" spans="1:11" ht="12.75">
      <c r="A29" s="16">
        <v>1</v>
      </c>
      <c r="B29" s="63" t="s">
        <v>52</v>
      </c>
      <c r="C29" s="44">
        <f t="shared" si="0"/>
        <v>0.05820949074074074</v>
      </c>
      <c r="D29" s="17">
        <f t="shared" si="1"/>
        <v>76</v>
      </c>
      <c r="E29" s="22">
        <v>4</v>
      </c>
      <c r="F29" s="17">
        <v>27</v>
      </c>
      <c r="G29" s="90" t="s">
        <v>26</v>
      </c>
      <c r="H29" s="91">
        <v>0.05989930555555556</v>
      </c>
      <c r="I29" s="92">
        <v>74</v>
      </c>
      <c r="J29" s="93">
        <f t="shared" si="2"/>
        <v>0.005989930555555556</v>
      </c>
      <c r="K29" s="41"/>
    </row>
    <row r="30" spans="1:11" ht="12.75">
      <c r="A30" s="17">
        <v>2</v>
      </c>
      <c r="B30" s="64" t="s">
        <v>67</v>
      </c>
      <c r="C30" s="44">
        <f t="shared" si="0"/>
        <v>0.05955381944444444</v>
      </c>
      <c r="D30" s="17">
        <f t="shared" si="1"/>
        <v>75</v>
      </c>
      <c r="E30" s="22">
        <v>4</v>
      </c>
      <c r="F30" s="17">
        <v>28</v>
      </c>
      <c r="G30" s="90" t="s">
        <v>66</v>
      </c>
      <c r="H30" s="91">
        <v>0.05998090277777778</v>
      </c>
      <c r="I30" s="92">
        <v>73</v>
      </c>
      <c r="J30" s="93">
        <f t="shared" si="2"/>
        <v>0.005998090277777778</v>
      </c>
      <c r="K30" s="41"/>
    </row>
    <row r="31" spans="1:11" ht="12.75">
      <c r="A31" s="20">
        <v>3</v>
      </c>
      <c r="B31" s="71" t="s">
        <v>71</v>
      </c>
      <c r="C31" s="44">
        <f t="shared" si="0"/>
        <v>0.06042013888888889</v>
      </c>
      <c r="D31" s="17">
        <f t="shared" si="1"/>
        <v>72</v>
      </c>
      <c r="E31" s="22">
        <v>4</v>
      </c>
      <c r="F31" s="17">
        <v>29</v>
      </c>
      <c r="G31" s="90" t="s">
        <v>71</v>
      </c>
      <c r="H31" s="91">
        <v>0.06042013888888889</v>
      </c>
      <c r="I31" s="92">
        <v>72</v>
      </c>
      <c r="J31" s="93">
        <f t="shared" si="2"/>
        <v>0.006042013888888889</v>
      </c>
      <c r="K31" s="41"/>
    </row>
    <row r="32" spans="1:11" ht="12.75">
      <c r="A32" s="20">
        <v>4</v>
      </c>
      <c r="B32" s="71" t="s">
        <v>48</v>
      </c>
      <c r="C32" s="44">
        <f t="shared" si="0"/>
        <v>0.060787037037037035</v>
      </c>
      <c r="D32" s="17">
        <f t="shared" si="1"/>
        <v>71</v>
      </c>
      <c r="E32" s="22">
        <v>4</v>
      </c>
      <c r="F32" s="17">
        <v>30</v>
      </c>
      <c r="G32" s="90" t="s">
        <v>48</v>
      </c>
      <c r="H32" s="91">
        <v>0.060787037037037035</v>
      </c>
      <c r="I32" s="92">
        <v>71</v>
      </c>
      <c r="J32" s="93">
        <f t="shared" si="2"/>
        <v>0.006078703703703703</v>
      </c>
      <c r="K32" s="41"/>
    </row>
    <row r="33" spans="1:11" ht="12.75">
      <c r="A33" s="17">
        <v>5</v>
      </c>
      <c r="B33" s="64" t="s">
        <v>55</v>
      </c>
      <c r="C33" s="44">
        <f t="shared" si="0"/>
        <v>0.061893518518518514</v>
      </c>
      <c r="D33" s="17">
        <f t="shared" si="1"/>
        <v>69</v>
      </c>
      <c r="E33" s="22">
        <v>4</v>
      </c>
      <c r="F33" s="17">
        <v>31</v>
      </c>
      <c r="G33" s="90" t="s">
        <v>59</v>
      </c>
      <c r="H33" s="91">
        <v>0.06183391203703703</v>
      </c>
      <c r="I33" s="92">
        <v>70</v>
      </c>
      <c r="J33" s="93">
        <f t="shared" si="2"/>
        <v>0.006183391203703703</v>
      </c>
      <c r="K33" s="41"/>
    </row>
    <row r="34" spans="1:11" ht="12.75">
      <c r="A34" s="17">
        <v>6</v>
      </c>
      <c r="B34" s="64" t="s">
        <v>28</v>
      </c>
      <c r="C34" s="44">
        <f t="shared" si="0"/>
        <v>0.061953703703703705</v>
      </c>
      <c r="D34" s="17">
        <f t="shared" si="1"/>
        <v>68</v>
      </c>
      <c r="E34" s="22">
        <v>4</v>
      </c>
      <c r="F34" s="17">
        <v>32</v>
      </c>
      <c r="G34" s="90" t="s">
        <v>55</v>
      </c>
      <c r="H34" s="91">
        <v>0.061893518518518514</v>
      </c>
      <c r="I34" s="92">
        <v>69</v>
      </c>
      <c r="J34" s="93">
        <f t="shared" si="2"/>
        <v>0.006189351851851851</v>
      </c>
      <c r="K34" s="41"/>
    </row>
    <row r="35" spans="1:11" ht="12.75">
      <c r="A35" s="17">
        <v>7</v>
      </c>
      <c r="B35" s="71" t="s">
        <v>69</v>
      </c>
      <c r="C35" s="44">
        <f t="shared" si="0"/>
        <v>0.06360300925925925</v>
      </c>
      <c r="D35" s="17">
        <f t="shared" si="1"/>
        <v>64</v>
      </c>
      <c r="E35" s="22">
        <v>4</v>
      </c>
      <c r="F35" s="17">
        <v>33</v>
      </c>
      <c r="G35" s="90" t="s">
        <v>28</v>
      </c>
      <c r="H35" s="91">
        <v>0.061953703703703705</v>
      </c>
      <c r="I35" s="92">
        <v>68</v>
      </c>
      <c r="J35" s="93">
        <f t="shared" si="2"/>
        <v>0.00619537037037037</v>
      </c>
      <c r="K35" s="41"/>
    </row>
    <row r="36" spans="1:11" ht="12.75">
      <c r="A36" s="17">
        <v>8</v>
      </c>
      <c r="B36" s="64" t="s">
        <v>35</v>
      </c>
      <c r="C36" s="44">
        <f t="shared" si="0"/>
        <v>0.0636087962962963</v>
      </c>
      <c r="D36" s="17">
        <f t="shared" si="1"/>
        <v>63</v>
      </c>
      <c r="E36" s="22">
        <v>4</v>
      </c>
      <c r="F36" s="17">
        <v>34</v>
      </c>
      <c r="G36" s="90" t="s">
        <v>65</v>
      </c>
      <c r="H36" s="91">
        <v>0.0626388888888889</v>
      </c>
      <c r="I36" s="92">
        <v>67</v>
      </c>
      <c r="J36" s="93">
        <f aca="true" t="shared" si="3" ref="J36:J50">H36/J$1</f>
        <v>0.00626388888888889</v>
      </c>
      <c r="K36" s="41"/>
    </row>
    <row r="37" spans="1:11" ht="12.75">
      <c r="A37" s="10">
        <v>9</v>
      </c>
      <c r="B37" s="64" t="s">
        <v>30</v>
      </c>
      <c r="C37" s="44">
        <f t="shared" si="0"/>
        <v>0.06385590277777778</v>
      </c>
      <c r="D37" s="17">
        <f t="shared" si="1"/>
        <v>62</v>
      </c>
      <c r="E37" s="22">
        <v>4</v>
      </c>
      <c r="F37" s="17">
        <v>35</v>
      </c>
      <c r="G37" s="90" t="s">
        <v>39</v>
      </c>
      <c r="H37" s="91">
        <v>0.06350925925925927</v>
      </c>
      <c r="I37" s="92">
        <v>66</v>
      </c>
      <c r="J37" s="93">
        <f t="shared" si="3"/>
        <v>0.0063509259259259265</v>
      </c>
      <c r="K37" s="41"/>
    </row>
    <row r="38" spans="1:11" ht="12.75">
      <c r="A38" s="17">
        <v>1</v>
      </c>
      <c r="B38" s="84" t="s">
        <v>64</v>
      </c>
      <c r="C38" s="43">
        <f t="shared" si="0"/>
        <v>0.05446296296296296</v>
      </c>
      <c r="D38" s="16">
        <f t="shared" si="1"/>
        <v>84</v>
      </c>
      <c r="E38" s="100">
        <v>5</v>
      </c>
      <c r="F38" s="17">
        <v>36</v>
      </c>
      <c r="G38" s="90" t="s">
        <v>29</v>
      </c>
      <c r="H38" s="91">
        <v>0.06364467592592593</v>
      </c>
      <c r="I38" s="92">
        <v>65</v>
      </c>
      <c r="J38" s="93">
        <f t="shared" si="3"/>
        <v>0.0063644675925925934</v>
      </c>
      <c r="K38" s="41"/>
    </row>
    <row r="39" spans="1:11" ht="12.75">
      <c r="A39" s="17">
        <v>2</v>
      </c>
      <c r="B39" s="33" t="s">
        <v>59</v>
      </c>
      <c r="C39" s="44">
        <f t="shared" si="0"/>
        <v>0.06183391203703703</v>
      </c>
      <c r="D39" s="17">
        <f t="shared" si="1"/>
        <v>70</v>
      </c>
      <c r="E39" s="22">
        <v>5</v>
      </c>
      <c r="F39" s="17">
        <v>37</v>
      </c>
      <c r="G39" s="90" t="s">
        <v>69</v>
      </c>
      <c r="H39" s="91">
        <v>0.06360300925925925</v>
      </c>
      <c r="I39" s="92">
        <v>64</v>
      </c>
      <c r="J39" s="93">
        <f t="shared" si="3"/>
        <v>0.0063603009259259255</v>
      </c>
      <c r="K39" s="41"/>
    </row>
    <row r="40" spans="1:11" ht="12.75">
      <c r="A40" s="17">
        <v>3</v>
      </c>
      <c r="B40" s="33" t="s">
        <v>65</v>
      </c>
      <c r="C40" s="44">
        <f t="shared" si="0"/>
        <v>0.0626388888888889</v>
      </c>
      <c r="D40" s="17">
        <f t="shared" si="1"/>
        <v>67</v>
      </c>
      <c r="E40" s="22">
        <v>5</v>
      </c>
      <c r="F40" s="17">
        <v>38</v>
      </c>
      <c r="G40" s="90" t="s">
        <v>35</v>
      </c>
      <c r="H40" s="91">
        <v>0.0636087962962963</v>
      </c>
      <c r="I40" s="92">
        <v>63</v>
      </c>
      <c r="J40" s="93">
        <f t="shared" si="3"/>
        <v>0.00636087962962963</v>
      </c>
      <c r="K40" s="41"/>
    </row>
    <row r="41" spans="1:11" ht="12.75">
      <c r="A41" s="17">
        <v>4</v>
      </c>
      <c r="B41" s="64" t="s">
        <v>39</v>
      </c>
      <c r="C41" s="44">
        <f t="shared" si="0"/>
        <v>0.06350925925925927</v>
      </c>
      <c r="D41" s="17">
        <f t="shared" si="1"/>
        <v>66</v>
      </c>
      <c r="E41" s="22">
        <v>5</v>
      </c>
      <c r="F41" s="17">
        <v>39</v>
      </c>
      <c r="G41" s="90" t="s">
        <v>30</v>
      </c>
      <c r="H41" s="91">
        <v>0.06385590277777778</v>
      </c>
      <c r="I41" s="92">
        <v>62</v>
      </c>
      <c r="J41" s="93">
        <f t="shared" si="3"/>
        <v>0.006385590277777778</v>
      </c>
      <c r="K41" s="41"/>
    </row>
    <row r="42" spans="1:11" ht="12.75">
      <c r="A42" s="17">
        <v>5</v>
      </c>
      <c r="B42" s="71" t="s">
        <v>60</v>
      </c>
      <c r="C42" s="44">
        <f t="shared" si="0"/>
        <v>0.0649369212962963</v>
      </c>
      <c r="D42" s="17">
        <f t="shared" si="1"/>
        <v>61</v>
      </c>
      <c r="E42" s="22">
        <v>5</v>
      </c>
      <c r="F42" s="17">
        <v>40</v>
      </c>
      <c r="G42" s="90" t="s">
        <v>60</v>
      </c>
      <c r="H42" s="91">
        <v>0.0649369212962963</v>
      </c>
      <c r="I42" s="92">
        <v>61</v>
      </c>
      <c r="J42" s="93">
        <f t="shared" si="3"/>
        <v>0.0064936921296296305</v>
      </c>
      <c r="K42" s="39"/>
    </row>
    <row r="43" spans="1:11" ht="12.75">
      <c r="A43" s="17">
        <v>6</v>
      </c>
      <c r="B43" s="70" t="s">
        <v>31</v>
      </c>
      <c r="C43" s="45">
        <f t="shared" si="0"/>
        <v>0.06872800925925926</v>
      </c>
      <c r="D43" s="10">
        <f t="shared" si="1"/>
        <v>58</v>
      </c>
      <c r="E43" s="23">
        <v>5</v>
      </c>
      <c r="F43" s="17">
        <v>41</v>
      </c>
      <c r="G43" s="90" t="s">
        <v>61</v>
      </c>
      <c r="H43" s="91">
        <v>0.06516319444444445</v>
      </c>
      <c r="I43" s="92">
        <v>60</v>
      </c>
      <c r="J43" s="93">
        <f t="shared" si="3"/>
        <v>0.006516319444444444</v>
      </c>
      <c r="K43" s="39"/>
    </row>
    <row r="44" spans="1:10" ht="12.75">
      <c r="A44" s="16">
        <v>1</v>
      </c>
      <c r="B44" s="33" t="s">
        <v>61</v>
      </c>
      <c r="C44" s="44">
        <f t="shared" si="0"/>
        <v>0.06516319444444445</v>
      </c>
      <c r="D44" s="17">
        <f t="shared" si="1"/>
        <v>60</v>
      </c>
      <c r="E44" s="22">
        <v>6</v>
      </c>
      <c r="F44" s="17">
        <v>42</v>
      </c>
      <c r="G44" s="90" t="s">
        <v>53</v>
      </c>
      <c r="H44" s="91">
        <v>0.06859722222222221</v>
      </c>
      <c r="I44" s="92">
        <v>59</v>
      </c>
      <c r="J44" s="93">
        <f t="shared" si="3"/>
        <v>0.006859722222222221</v>
      </c>
    </row>
    <row r="45" spans="1:10" ht="12.75">
      <c r="A45" s="17">
        <v>2</v>
      </c>
      <c r="B45" s="64" t="s">
        <v>53</v>
      </c>
      <c r="C45" s="44">
        <f t="shared" si="0"/>
        <v>0.06859722222222221</v>
      </c>
      <c r="D45" s="17">
        <f t="shared" si="1"/>
        <v>59</v>
      </c>
      <c r="E45" s="22">
        <v>6</v>
      </c>
      <c r="F45" s="17">
        <v>43</v>
      </c>
      <c r="G45" s="90" t="s">
        <v>31</v>
      </c>
      <c r="H45" s="91">
        <v>0.06872800925925926</v>
      </c>
      <c r="I45" s="92">
        <v>58</v>
      </c>
      <c r="J45" s="93">
        <f t="shared" si="3"/>
        <v>0.006872800925925926</v>
      </c>
    </row>
    <row r="46" spans="1:10" ht="12.75">
      <c r="A46" s="17">
        <v>3</v>
      </c>
      <c r="B46" s="64" t="s">
        <v>32</v>
      </c>
      <c r="C46" s="44">
        <f t="shared" si="0"/>
        <v>0.07105324074074075</v>
      </c>
      <c r="D46" s="17">
        <f t="shared" si="1"/>
        <v>57</v>
      </c>
      <c r="E46" s="22">
        <v>6</v>
      </c>
      <c r="F46" s="17">
        <v>44</v>
      </c>
      <c r="G46" s="90" t="s">
        <v>32</v>
      </c>
      <c r="H46" s="91">
        <v>0.07105324074074075</v>
      </c>
      <c r="I46" s="92">
        <v>57</v>
      </c>
      <c r="J46" s="93">
        <f t="shared" si="3"/>
        <v>0.007105324074074075</v>
      </c>
    </row>
    <row r="47" spans="1:10" ht="12.75">
      <c r="A47" s="17">
        <v>4</v>
      </c>
      <c r="B47" s="64" t="s">
        <v>49</v>
      </c>
      <c r="C47" s="44">
        <f t="shared" si="0"/>
        <v>0.07297743055555556</v>
      </c>
      <c r="D47" s="17">
        <f t="shared" si="1"/>
        <v>56</v>
      </c>
      <c r="E47" s="22">
        <v>6</v>
      </c>
      <c r="F47" s="17">
        <v>45</v>
      </c>
      <c r="G47" s="90" t="s">
        <v>49</v>
      </c>
      <c r="H47" s="91">
        <v>0.07297743055555556</v>
      </c>
      <c r="I47" s="92">
        <v>56</v>
      </c>
      <c r="J47" s="93">
        <f t="shared" si="3"/>
        <v>0.007297743055555556</v>
      </c>
    </row>
    <row r="48" spans="1:10" ht="12.75">
      <c r="A48" s="10">
        <v>5</v>
      </c>
      <c r="B48" s="33" t="s">
        <v>62</v>
      </c>
      <c r="C48" s="44">
        <f t="shared" si="0"/>
        <v>0.08593229166666666</v>
      </c>
      <c r="D48" s="17">
        <f t="shared" si="1"/>
        <v>54</v>
      </c>
      <c r="E48" s="22">
        <v>6</v>
      </c>
      <c r="F48" s="17">
        <v>46</v>
      </c>
      <c r="G48" s="90" t="s">
        <v>63</v>
      </c>
      <c r="H48" s="91">
        <v>0.08148900462962963</v>
      </c>
      <c r="I48" s="92">
        <v>55</v>
      </c>
      <c r="J48" s="93">
        <f t="shared" si="3"/>
        <v>0.008148900462962964</v>
      </c>
    </row>
    <row r="49" spans="1:10" ht="12.75">
      <c r="A49" s="17">
        <v>1</v>
      </c>
      <c r="B49" s="84" t="s">
        <v>63</v>
      </c>
      <c r="C49" s="43">
        <f t="shared" si="0"/>
        <v>0.08148900462962963</v>
      </c>
      <c r="D49" s="16">
        <f t="shared" si="1"/>
        <v>55</v>
      </c>
      <c r="E49" s="100">
        <v>7</v>
      </c>
      <c r="F49" s="17">
        <v>47</v>
      </c>
      <c r="G49" s="90" t="s">
        <v>62</v>
      </c>
      <c r="H49" s="91">
        <v>0.08593229166666666</v>
      </c>
      <c r="I49" s="92">
        <v>54</v>
      </c>
      <c r="J49" s="93">
        <f t="shared" si="3"/>
        <v>0.008593229166666666</v>
      </c>
    </row>
    <row r="50" spans="1:10" ht="12.75">
      <c r="A50" s="10">
        <v>2</v>
      </c>
      <c r="B50" s="70" t="s">
        <v>40</v>
      </c>
      <c r="C50" s="45">
        <f t="shared" si="0"/>
        <v>0.09976967592592594</v>
      </c>
      <c r="D50" s="10">
        <f t="shared" si="1"/>
        <v>53</v>
      </c>
      <c r="E50" s="23">
        <v>7</v>
      </c>
      <c r="F50" s="10">
        <v>48</v>
      </c>
      <c r="G50" s="94" t="s">
        <v>40</v>
      </c>
      <c r="H50" s="95">
        <v>0.09976967592592594</v>
      </c>
      <c r="I50" s="96">
        <v>53</v>
      </c>
      <c r="J50" s="97">
        <f t="shared" si="3"/>
        <v>0.009976967592592593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0"/>
  <sheetViews>
    <sheetView showGridLines="0" zoomScalePageLayoutView="0" workbookViewId="0" topLeftCell="A1">
      <selection activeCell="K5" sqref="K5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7.8515625" style="27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9.140625" style="56" customWidth="1"/>
    <col min="11" max="11" width="14.57421875" style="36" customWidth="1"/>
    <col min="12" max="16384" width="13.57421875" style="1" customWidth="1"/>
  </cols>
  <sheetData>
    <row r="1" spans="1:11" s="6" customFormat="1" ht="18.75" customHeight="1">
      <c r="A1" s="173" t="s">
        <v>146</v>
      </c>
      <c r="B1" s="174"/>
      <c r="C1" s="174"/>
      <c r="D1" s="174"/>
      <c r="E1" s="174"/>
      <c r="F1" s="174"/>
      <c r="G1" s="174"/>
      <c r="H1" s="174"/>
      <c r="I1" s="174"/>
      <c r="J1" s="55">
        <v>4.5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33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>
      <c r="A3" s="26">
        <v>1</v>
      </c>
      <c r="B3" s="139" t="s">
        <v>57</v>
      </c>
      <c r="C3" s="75">
        <v>0.02</v>
      </c>
      <c r="D3" s="18">
        <f>VLOOKUP($B3,$G$2:$I$59,3,FALSE)</f>
        <v>100</v>
      </c>
      <c r="E3" s="25">
        <v>1</v>
      </c>
      <c r="F3" s="16">
        <v>1</v>
      </c>
      <c r="G3" s="139" t="s">
        <v>57</v>
      </c>
      <c r="H3" s="75">
        <v>0.02</v>
      </c>
      <c r="I3" s="143">
        <v>100</v>
      </c>
      <c r="J3" s="57">
        <f aca="true" t="shared" si="0" ref="J3:J39">H3/J$1</f>
        <v>0.0044444444444444444</v>
      </c>
      <c r="K3" s="41" t="s">
        <v>133</v>
      </c>
    </row>
    <row r="4" spans="1:11" ht="12.75">
      <c r="A4" s="20">
        <v>2</v>
      </c>
      <c r="B4" s="140" t="s">
        <v>22</v>
      </c>
      <c r="C4" s="76">
        <v>0.02037037037037037</v>
      </c>
      <c r="D4" s="15">
        <f aca="true" t="shared" si="1" ref="D4:D48">VLOOKUP($B4,$G$2:$I$59,3,FALSE)</f>
        <v>99</v>
      </c>
      <c r="E4" s="21">
        <v>1</v>
      </c>
      <c r="F4" s="17">
        <v>2</v>
      </c>
      <c r="G4" s="140" t="s">
        <v>22</v>
      </c>
      <c r="H4" s="76">
        <v>0.02037037037037037</v>
      </c>
      <c r="I4" s="144">
        <v>99</v>
      </c>
      <c r="J4" s="59">
        <f t="shared" si="0"/>
        <v>0.004526748971193415</v>
      </c>
      <c r="K4" s="41" t="s">
        <v>31</v>
      </c>
    </row>
    <row r="5" spans="1:11" ht="12.75">
      <c r="A5" s="20">
        <v>3</v>
      </c>
      <c r="B5" s="140" t="s">
        <v>101</v>
      </c>
      <c r="C5" s="76">
        <v>0.021412037037037035</v>
      </c>
      <c r="D5" s="15">
        <f t="shared" si="1"/>
        <v>97</v>
      </c>
      <c r="E5" s="21">
        <v>1</v>
      </c>
      <c r="F5" s="17">
        <v>3</v>
      </c>
      <c r="G5" s="48" t="s">
        <v>137</v>
      </c>
      <c r="H5" s="76">
        <v>0.020925925925925928</v>
      </c>
      <c r="I5" s="144">
        <v>98</v>
      </c>
      <c r="J5" s="59">
        <f t="shared" si="0"/>
        <v>0.0046502057613168725</v>
      </c>
      <c r="K5" s="41"/>
    </row>
    <row r="6" spans="1:11" ht="12.75">
      <c r="A6" s="20">
        <v>4</v>
      </c>
      <c r="B6" s="140" t="s">
        <v>80</v>
      </c>
      <c r="C6" s="76">
        <v>0.021875000000000002</v>
      </c>
      <c r="D6" s="15">
        <f t="shared" si="1"/>
        <v>95</v>
      </c>
      <c r="E6" s="21">
        <v>1</v>
      </c>
      <c r="F6" s="17">
        <v>4</v>
      </c>
      <c r="G6" s="140" t="s">
        <v>101</v>
      </c>
      <c r="H6" s="76">
        <v>0.021412037037037035</v>
      </c>
      <c r="I6" s="144">
        <v>97</v>
      </c>
      <c r="J6" s="59">
        <f t="shared" si="0"/>
        <v>0.004758230452674896</v>
      </c>
      <c r="K6" s="41"/>
    </row>
    <row r="7" spans="1:11" ht="12.75">
      <c r="A7" s="20">
        <v>5</v>
      </c>
      <c r="B7" s="140" t="s">
        <v>42</v>
      </c>
      <c r="C7" s="76">
        <v>0.02200231481481482</v>
      </c>
      <c r="D7" s="15">
        <f t="shared" si="1"/>
        <v>93</v>
      </c>
      <c r="E7" s="21">
        <v>1</v>
      </c>
      <c r="F7" s="17">
        <v>5</v>
      </c>
      <c r="G7" s="48" t="s">
        <v>41</v>
      </c>
      <c r="H7" s="76">
        <v>0.021631944444444443</v>
      </c>
      <c r="I7" s="144">
        <v>96</v>
      </c>
      <c r="J7" s="59">
        <f t="shared" si="0"/>
        <v>0.004807098765432099</v>
      </c>
      <c r="K7" s="41"/>
    </row>
    <row r="8" spans="1:11" ht="12.75">
      <c r="A8" s="26">
        <v>1</v>
      </c>
      <c r="B8" s="142" t="s">
        <v>137</v>
      </c>
      <c r="C8" s="75">
        <v>0.020925925925925928</v>
      </c>
      <c r="D8" s="18">
        <f t="shared" si="1"/>
        <v>98</v>
      </c>
      <c r="E8" s="25">
        <v>2</v>
      </c>
      <c r="F8" s="17">
        <v>6</v>
      </c>
      <c r="G8" s="140" t="s">
        <v>80</v>
      </c>
      <c r="H8" s="76">
        <v>0.021875000000000002</v>
      </c>
      <c r="I8" s="144">
        <v>95</v>
      </c>
      <c r="J8" s="59">
        <f t="shared" si="0"/>
        <v>0.004861111111111111</v>
      </c>
      <c r="K8" s="41"/>
    </row>
    <row r="9" spans="1:11" ht="12.75">
      <c r="A9" s="17">
        <v>2</v>
      </c>
      <c r="B9" s="48" t="s">
        <v>41</v>
      </c>
      <c r="C9" s="76">
        <v>0.021631944444444443</v>
      </c>
      <c r="D9" s="17">
        <f t="shared" si="1"/>
        <v>96</v>
      </c>
      <c r="E9" s="21">
        <v>2</v>
      </c>
      <c r="F9" s="17">
        <v>7</v>
      </c>
      <c r="G9" s="140" t="s">
        <v>113</v>
      </c>
      <c r="H9" s="76">
        <v>0.021956018518518517</v>
      </c>
      <c r="I9" s="144">
        <v>94</v>
      </c>
      <c r="J9" s="59">
        <f t="shared" si="0"/>
        <v>0.004879115226337449</v>
      </c>
      <c r="K9" s="41"/>
    </row>
    <row r="10" spans="1:11" ht="12.75">
      <c r="A10" s="17">
        <v>3</v>
      </c>
      <c r="B10" s="140" t="s">
        <v>113</v>
      </c>
      <c r="C10" s="76">
        <v>0.021956018518518517</v>
      </c>
      <c r="D10" s="15">
        <f t="shared" si="1"/>
        <v>94</v>
      </c>
      <c r="E10" s="21">
        <v>2</v>
      </c>
      <c r="F10" s="17">
        <v>8</v>
      </c>
      <c r="G10" s="140" t="s">
        <v>42</v>
      </c>
      <c r="H10" s="76">
        <v>0.02200231481481482</v>
      </c>
      <c r="I10" s="144">
        <v>93</v>
      </c>
      <c r="J10" s="59">
        <f>H10/J$1</f>
        <v>0.004889403292181071</v>
      </c>
      <c r="K10" s="41"/>
    </row>
    <row r="11" spans="1:11" ht="12">
      <c r="A11" s="17">
        <v>4</v>
      </c>
      <c r="B11" s="48" t="s">
        <v>109</v>
      </c>
      <c r="C11" s="76">
        <v>0.02221064814814815</v>
      </c>
      <c r="D11" s="17">
        <f t="shared" si="1"/>
        <v>92</v>
      </c>
      <c r="E11" s="21">
        <v>2</v>
      </c>
      <c r="F11" s="17">
        <v>9</v>
      </c>
      <c r="G11" s="48" t="s">
        <v>109</v>
      </c>
      <c r="H11" s="76">
        <v>0.02221064814814815</v>
      </c>
      <c r="I11" s="144">
        <v>92</v>
      </c>
      <c r="J11" s="59">
        <f aca="true" t="shared" si="2" ref="J11:J28">H11/J$1</f>
        <v>0.004935699588477367</v>
      </c>
      <c r="K11" s="41"/>
    </row>
    <row r="12" spans="1:11" ht="12">
      <c r="A12" s="17">
        <v>5</v>
      </c>
      <c r="B12" s="48" t="s">
        <v>24</v>
      </c>
      <c r="C12" s="76">
        <v>0.02228009259259259</v>
      </c>
      <c r="D12" s="17">
        <f t="shared" si="1"/>
        <v>91</v>
      </c>
      <c r="E12" s="21">
        <v>2</v>
      </c>
      <c r="F12" s="17">
        <v>10</v>
      </c>
      <c r="G12" s="48" t="s">
        <v>24</v>
      </c>
      <c r="H12" s="76">
        <v>0.02228009259259259</v>
      </c>
      <c r="I12" s="144">
        <v>91</v>
      </c>
      <c r="J12" s="59">
        <f t="shared" si="2"/>
        <v>0.004951131687242798</v>
      </c>
      <c r="K12" s="41"/>
    </row>
    <row r="13" spans="1:11" ht="12">
      <c r="A13" s="17">
        <v>6</v>
      </c>
      <c r="B13" s="48" t="s">
        <v>37</v>
      </c>
      <c r="C13" s="76">
        <v>0.022326388888888885</v>
      </c>
      <c r="D13" s="17">
        <f t="shared" si="1"/>
        <v>90</v>
      </c>
      <c r="E13" s="21">
        <v>2</v>
      </c>
      <c r="F13" s="17">
        <v>11</v>
      </c>
      <c r="G13" s="48" t="s">
        <v>37</v>
      </c>
      <c r="H13" s="76">
        <v>0.022326388888888885</v>
      </c>
      <c r="I13" s="144">
        <v>90</v>
      </c>
      <c r="J13" s="59">
        <f t="shared" si="2"/>
        <v>0.004961419753086419</v>
      </c>
      <c r="K13" s="41"/>
    </row>
    <row r="14" spans="1:11" ht="12.75">
      <c r="A14" s="17">
        <v>7</v>
      </c>
      <c r="B14" s="140" t="s">
        <v>36</v>
      </c>
      <c r="C14" s="76">
        <v>0.022546296296296297</v>
      </c>
      <c r="D14" s="17">
        <f t="shared" si="1"/>
        <v>89</v>
      </c>
      <c r="E14" s="21">
        <v>2</v>
      </c>
      <c r="F14" s="17">
        <v>12</v>
      </c>
      <c r="G14" s="140" t="s">
        <v>36</v>
      </c>
      <c r="H14" s="76">
        <v>0.022546296296296297</v>
      </c>
      <c r="I14" s="144">
        <v>89</v>
      </c>
      <c r="J14" s="59">
        <f t="shared" si="2"/>
        <v>0.005010288065843621</v>
      </c>
      <c r="K14" s="41"/>
    </row>
    <row r="15" spans="1:11" ht="12">
      <c r="A15" s="17">
        <v>8</v>
      </c>
      <c r="B15" s="48" t="s">
        <v>54</v>
      </c>
      <c r="C15" s="76">
        <v>0.022650462962962966</v>
      </c>
      <c r="D15" s="17">
        <f t="shared" si="1"/>
        <v>88</v>
      </c>
      <c r="E15" s="21">
        <v>2</v>
      </c>
      <c r="F15" s="17">
        <v>13</v>
      </c>
      <c r="G15" s="48" t="s">
        <v>54</v>
      </c>
      <c r="H15" s="76">
        <v>0.022650462962962966</v>
      </c>
      <c r="I15" s="144">
        <v>88</v>
      </c>
      <c r="J15" s="59">
        <f t="shared" si="2"/>
        <v>0.00503343621399177</v>
      </c>
      <c r="K15" s="41"/>
    </row>
    <row r="16" spans="1:11" ht="12.75">
      <c r="A16" s="17">
        <v>9</v>
      </c>
      <c r="B16" s="140" t="s">
        <v>43</v>
      </c>
      <c r="C16" s="76">
        <v>0.022789351851851852</v>
      </c>
      <c r="D16" s="17">
        <f t="shared" si="1"/>
        <v>87</v>
      </c>
      <c r="E16" s="21">
        <v>2</v>
      </c>
      <c r="F16" s="17">
        <v>14</v>
      </c>
      <c r="G16" s="140" t="s">
        <v>43</v>
      </c>
      <c r="H16" s="76">
        <v>0.022789351851851852</v>
      </c>
      <c r="I16" s="144">
        <v>87</v>
      </c>
      <c r="J16" s="59">
        <f t="shared" si="2"/>
        <v>0.0050643004115226336</v>
      </c>
      <c r="K16" s="41"/>
    </row>
    <row r="17" spans="1:11" ht="12">
      <c r="A17" s="17">
        <v>10</v>
      </c>
      <c r="B17" s="48" t="s">
        <v>79</v>
      </c>
      <c r="C17" s="76">
        <v>0.0234375</v>
      </c>
      <c r="D17" s="17">
        <f t="shared" si="1"/>
        <v>86</v>
      </c>
      <c r="E17" s="21">
        <v>2</v>
      </c>
      <c r="F17" s="17">
        <v>15</v>
      </c>
      <c r="G17" s="48" t="s">
        <v>79</v>
      </c>
      <c r="H17" s="76">
        <v>0.0234375</v>
      </c>
      <c r="I17" s="144">
        <v>86</v>
      </c>
      <c r="J17" s="59">
        <f t="shared" si="2"/>
        <v>0.005208333333333333</v>
      </c>
      <c r="K17" s="41"/>
    </row>
    <row r="18" spans="1:11" ht="12.75">
      <c r="A18" s="10">
        <v>11</v>
      </c>
      <c r="B18" s="141" t="s">
        <v>47</v>
      </c>
      <c r="C18" s="80">
        <v>0.02378472222222222</v>
      </c>
      <c r="D18" s="10">
        <f t="shared" si="1"/>
        <v>85</v>
      </c>
      <c r="E18" s="99">
        <v>2</v>
      </c>
      <c r="F18" s="17">
        <v>16</v>
      </c>
      <c r="G18" s="140" t="s">
        <v>47</v>
      </c>
      <c r="H18" s="76">
        <v>0.02378472222222222</v>
      </c>
      <c r="I18" s="144">
        <v>85</v>
      </c>
      <c r="J18" s="59">
        <f t="shared" si="2"/>
        <v>0.005285493827160493</v>
      </c>
      <c r="K18" s="41"/>
    </row>
    <row r="19" spans="1:11" ht="12">
      <c r="A19" s="17">
        <v>1</v>
      </c>
      <c r="B19" s="48" t="s">
        <v>133</v>
      </c>
      <c r="C19" s="76">
        <v>0.0240625</v>
      </c>
      <c r="D19" s="17">
        <f t="shared" si="1"/>
        <v>84</v>
      </c>
      <c r="E19" s="22">
        <v>3</v>
      </c>
      <c r="F19" s="17">
        <v>17</v>
      </c>
      <c r="G19" s="48" t="s">
        <v>144</v>
      </c>
      <c r="H19" s="76">
        <v>0.023935185185185184</v>
      </c>
      <c r="I19" s="144" t="s">
        <v>107</v>
      </c>
      <c r="J19" s="59">
        <f t="shared" si="2"/>
        <v>0.005318930041152263</v>
      </c>
      <c r="K19" s="41"/>
    </row>
    <row r="20" spans="1:11" ht="12.75">
      <c r="A20" s="17">
        <v>2</v>
      </c>
      <c r="B20" s="140" t="s">
        <v>81</v>
      </c>
      <c r="C20" s="76">
        <v>0.024687499999999998</v>
      </c>
      <c r="D20" s="17">
        <f t="shared" si="1"/>
        <v>81</v>
      </c>
      <c r="E20" s="22">
        <v>3</v>
      </c>
      <c r="F20" s="17">
        <v>18</v>
      </c>
      <c r="G20" s="48" t="s">
        <v>133</v>
      </c>
      <c r="H20" s="76">
        <v>0.0240625</v>
      </c>
      <c r="I20" s="144">
        <v>84</v>
      </c>
      <c r="J20" s="59">
        <f t="shared" si="2"/>
        <v>0.005347222222222222</v>
      </c>
      <c r="K20" s="41"/>
    </row>
    <row r="21" spans="1:11" ht="12.75">
      <c r="A21" s="17">
        <v>3</v>
      </c>
      <c r="B21" s="48" t="s">
        <v>130</v>
      </c>
      <c r="C21" s="67">
        <v>0.02528935185185185</v>
      </c>
      <c r="D21" s="17">
        <f t="shared" si="1"/>
        <v>79</v>
      </c>
      <c r="E21" s="22">
        <v>3</v>
      </c>
      <c r="F21" s="17">
        <v>19</v>
      </c>
      <c r="G21" s="140" t="s">
        <v>142</v>
      </c>
      <c r="H21" s="76">
        <v>0.024097222222222225</v>
      </c>
      <c r="I21" s="144">
        <v>83</v>
      </c>
      <c r="J21" s="59">
        <f t="shared" si="2"/>
        <v>0.005354938271604939</v>
      </c>
      <c r="K21" s="41"/>
    </row>
    <row r="22" spans="1:11" ht="12">
      <c r="A22" s="17">
        <v>4</v>
      </c>
      <c r="B22" s="48" t="s">
        <v>26</v>
      </c>
      <c r="C22" s="58">
        <v>0.025914351851851855</v>
      </c>
      <c r="D22" s="17">
        <f t="shared" si="1"/>
        <v>75</v>
      </c>
      <c r="E22" s="22">
        <v>3</v>
      </c>
      <c r="F22" s="17">
        <v>20</v>
      </c>
      <c r="G22" s="48" t="s">
        <v>83</v>
      </c>
      <c r="H22" s="76">
        <v>0.024525462962962968</v>
      </c>
      <c r="I22" s="144">
        <v>82</v>
      </c>
      <c r="J22" s="59">
        <f t="shared" si="2"/>
        <v>0.005450102880658437</v>
      </c>
      <c r="K22" s="41"/>
    </row>
    <row r="23" spans="1:11" ht="12.75">
      <c r="A23" s="17">
        <v>5</v>
      </c>
      <c r="B23" s="48" t="s">
        <v>68</v>
      </c>
      <c r="C23" s="76">
        <v>0.027245370370370368</v>
      </c>
      <c r="D23" s="17">
        <f t="shared" si="1"/>
        <v>68</v>
      </c>
      <c r="E23" s="22">
        <v>3</v>
      </c>
      <c r="F23" s="17">
        <v>21</v>
      </c>
      <c r="G23" s="140" t="s">
        <v>81</v>
      </c>
      <c r="H23" s="76">
        <v>0.024687499999999998</v>
      </c>
      <c r="I23" s="144">
        <v>81</v>
      </c>
      <c r="J23" s="59">
        <f t="shared" si="2"/>
        <v>0.005486111111111111</v>
      </c>
      <c r="K23" s="41"/>
    </row>
    <row r="24" spans="1:11" ht="12.75">
      <c r="A24" s="16">
        <v>1</v>
      </c>
      <c r="B24" s="139" t="s">
        <v>142</v>
      </c>
      <c r="C24" s="75">
        <v>0.024097222222222225</v>
      </c>
      <c r="D24" s="16">
        <f t="shared" si="1"/>
        <v>83</v>
      </c>
      <c r="E24" s="100">
        <v>4</v>
      </c>
      <c r="F24" s="17">
        <v>22</v>
      </c>
      <c r="G24" s="140" t="s">
        <v>35</v>
      </c>
      <c r="H24" s="76">
        <v>0.025034722222222222</v>
      </c>
      <c r="I24" s="144">
        <v>80</v>
      </c>
      <c r="J24" s="59">
        <f t="shared" si="2"/>
        <v>0.005563271604938271</v>
      </c>
      <c r="K24" s="41"/>
    </row>
    <row r="25" spans="1:11" ht="12">
      <c r="A25" s="20">
        <v>2</v>
      </c>
      <c r="B25" s="48" t="s">
        <v>83</v>
      </c>
      <c r="C25" s="76">
        <v>0.024525462962962968</v>
      </c>
      <c r="D25" s="17">
        <f t="shared" si="1"/>
        <v>82</v>
      </c>
      <c r="E25" s="22">
        <v>4</v>
      </c>
      <c r="F25" s="17">
        <v>23</v>
      </c>
      <c r="G25" s="48" t="s">
        <v>130</v>
      </c>
      <c r="H25" s="67">
        <v>0.02528935185185185</v>
      </c>
      <c r="I25" s="144">
        <v>79</v>
      </c>
      <c r="J25" s="59">
        <f t="shared" si="2"/>
        <v>0.005619855967078189</v>
      </c>
      <c r="K25" s="41"/>
    </row>
    <row r="26" spans="1:11" ht="12.75">
      <c r="A26" s="17">
        <v>3</v>
      </c>
      <c r="B26" s="140" t="s">
        <v>35</v>
      </c>
      <c r="C26" s="76">
        <v>0.025034722222222222</v>
      </c>
      <c r="D26" s="17">
        <f t="shared" si="1"/>
        <v>80</v>
      </c>
      <c r="E26" s="22">
        <v>4</v>
      </c>
      <c r="F26" s="17">
        <v>24</v>
      </c>
      <c r="G26" s="48" t="s">
        <v>28</v>
      </c>
      <c r="H26" s="58">
        <v>0.025613425925925925</v>
      </c>
      <c r="I26" s="144">
        <v>78</v>
      </c>
      <c r="J26" s="59">
        <f t="shared" si="2"/>
        <v>0.005691872427983539</v>
      </c>
      <c r="K26" s="41"/>
    </row>
    <row r="27" spans="1:11" ht="12">
      <c r="A27" s="17">
        <v>4</v>
      </c>
      <c r="B27" s="48" t="s">
        <v>28</v>
      </c>
      <c r="C27" s="58">
        <v>0.025613425925925925</v>
      </c>
      <c r="D27" s="17">
        <f t="shared" si="1"/>
        <v>78</v>
      </c>
      <c r="E27" s="22">
        <v>4</v>
      </c>
      <c r="F27" s="17">
        <v>25</v>
      </c>
      <c r="G27" s="48" t="s">
        <v>52</v>
      </c>
      <c r="H27" s="58">
        <v>0.02579861111111111</v>
      </c>
      <c r="I27" s="144">
        <v>77</v>
      </c>
      <c r="J27" s="59">
        <f t="shared" si="2"/>
        <v>0.005733024691358024</v>
      </c>
      <c r="K27" s="41"/>
    </row>
    <row r="28" spans="1:11" ht="12.75">
      <c r="A28" s="17">
        <v>5</v>
      </c>
      <c r="B28" s="48" t="s">
        <v>52</v>
      </c>
      <c r="C28" s="58">
        <v>0.02579861111111111</v>
      </c>
      <c r="D28" s="17">
        <f t="shared" si="1"/>
        <v>77</v>
      </c>
      <c r="E28" s="22">
        <v>4</v>
      </c>
      <c r="F28" s="17">
        <v>26</v>
      </c>
      <c r="G28" s="140" t="s">
        <v>39</v>
      </c>
      <c r="H28" s="58">
        <v>0.025902777777777775</v>
      </c>
      <c r="I28" s="144">
        <v>76</v>
      </c>
      <c r="J28" s="59">
        <f t="shared" si="2"/>
        <v>0.005756172839506172</v>
      </c>
      <c r="K28" s="41"/>
    </row>
    <row r="29" spans="1:11" ht="12">
      <c r="A29" s="20">
        <v>6</v>
      </c>
      <c r="B29" s="48" t="s">
        <v>48</v>
      </c>
      <c r="C29" s="76">
        <v>0.026504629629629628</v>
      </c>
      <c r="D29" s="17">
        <f t="shared" si="1"/>
        <v>72</v>
      </c>
      <c r="E29" s="22">
        <v>4</v>
      </c>
      <c r="F29" s="17">
        <v>27</v>
      </c>
      <c r="G29" s="48" t="s">
        <v>26</v>
      </c>
      <c r="H29" s="58">
        <v>0.025914351851851855</v>
      </c>
      <c r="I29" s="144">
        <v>75</v>
      </c>
      <c r="J29" s="59">
        <f t="shared" si="0"/>
        <v>0.005758744855967079</v>
      </c>
      <c r="K29" s="41"/>
    </row>
    <row r="30" spans="1:11" ht="12.75">
      <c r="A30" s="20">
        <v>7</v>
      </c>
      <c r="B30" s="140" t="s">
        <v>30</v>
      </c>
      <c r="C30" s="76">
        <v>0.026886574074074077</v>
      </c>
      <c r="D30" s="17">
        <f t="shared" si="1"/>
        <v>71</v>
      </c>
      <c r="E30" s="22">
        <v>4</v>
      </c>
      <c r="F30" s="17">
        <v>28</v>
      </c>
      <c r="G30" s="48" t="s">
        <v>105</v>
      </c>
      <c r="H30" s="58">
        <v>0.026284722222222223</v>
      </c>
      <c r="I30" s="144">
        <v>74</v>
      </c>
      <c r="J30" s="59">
        <f t="shared" si="0"/>
        <v>0.00584104938271605</v>
      </c>
      <c r="K30" s="41"/>
    </row>
    <row r="31" spans="1:11" ht="12.75">
      <c r="A31" s="17">
        <v>8</v>
      </c>
      <c r="B31" s="140" t="s">
        <v>84</v>
      </c>
      <c r="C31" s="76">
        <v>0.027523148148148147</v>
      </c>
      <c r="D31" s="17">
        <f t="shared" si="1"/>
        <v>66</v>
      </c>
      <c r="E31" s="22">
        <v>4</v>
      </c>
      <c r="F31" s="17">
        <v>29</v>
      </c>
      <c r="G31" s="140" t="s">
        <v>59</v>
      </c>
      <c r="H31" s="76">
        <v>0.026446759259259264</v>
      </c>
      <c r="I31" s="144">
        <v>73</v>
      </c>
      <c r="J31" s="59">
        <f t="shared" si="0"/>
        <v>0.005877057613168726</v>
      </c>
      <c r="K31" s="41"/>
    </row>
    <row r="32" spans="1:11" ht="12">
      <c r="A32" s="17">
        <v>9</v>
      </c>
      <c r="B32" s="48" t="s">
        <v>55</v>
      </c>
      <c r="C32" s="76">
        <v>0.027685185185185188</v>
      </c>
      <c r="D32" s="17">
        <f t="shared" si="1"/>
        <v>65</v>
      </c>
      <c r="E32" s="22">
        <v>4</v>
      </c>
      <c r="F32" s="17">
        <v>30</v>
      </c>
      <c r="G32" s="48" t="s">
        <v>48</v>
      </c>
      <c r="H32" s="76">
        <v>0.026504629629629628</v>
      </c>
      <c r="I32" s="144">
        <v>72</v>
      </c>
      <c r="J32" s="59">
        <f t="shared" si="0"/>
        <v>0.005889917695473251</v>
      </c>
      <c r="K32" s="41"/>
    </row>
    <row r="33" spans="1:11" ht="12.75">
      <c r="A33" s="17">
        <v>10</v>
      </c>
      <c r="B33" s="48" t="s">
        <v>67</v>
      </c>
      <c r="C33" s="76">
        <v>0.029988425925925922</v>
      </c>
      <c r="D33" s="17">
        <f t="shared" si="1"/>
        <v>62</v>
      </c>
      <c r="E33" s="22">
        <v>4</v>
      </c>
      <c r="F33" s="17">
        <v>31</v>
      </c>
      <c r="G33" s="140" t="s">
        <v>30</v>
      </c>
      <c r="H33" s="76">
        <v>0.026886574074074077</v>
      </c>
      <c r="I33" s="144">
        <v>71</v>
      </c>
      <c r="J33" s="59">
        <f t="shared" si="0"/>
        <v>0.005974794238683128</v>
      </c>
      <c r="K33" s="41"/>
    </row>
    <row r="34" spans="1:11" ht="12.75">
      <c r="A34" s="16">
        <v>1</v>
      </c>
      <c r="B34" s="139" t="s">
        <v>39</v>
      </c>
      <c r="C34" s="115">
        <v>0.025902777777777775</v>
      </c>
      <c r="D34" s="16">
        <f t="shared" si="1"/>
        <v>76</v>
      </c>
      <c r="E34" s="100">
        <v>5</v>
      </c>
      <c r="F34" s="17">
        <v>32</v>
      </c>
      <c r="G34" s="48" t="s">
        <v>65</v>
      </c>
      <c r="H34" s="76">
        <v>0.026990740740740742</v>
      </c>
      <c r="I34" s="144">
        <v>70</v>
      </c>
      <c r="J34" s="59">
        <f t="shared" si="0"/>
        <v>0.005997942386831276</v>
      </c>
      <c r="K34" s="41"/>
    </row>
    <row r="35" spans="1:11" ht="12">
      <c r="A35" s="17">
        <v>2</v>
      </c>
      <c r="B35" s="48" t="s">
        <v>105</v>
      </c>
      <c r="C35" s="58">
        <v>0.026284722222222223</v>
      </c>
      <c r="D35" s="17">
        <f t="shared" si="1"/>
        <v>74</v>
      </c>
      <c r="E35" s="22">
        <v>5</v>
      </c>
      <c r="F35" s="17">
        <v>33</v>
      </c>
      <c r="G35" s="48" t="s">
        <v>64</v>
      </c>
      <c r="H35" s="76">
        <v>0.027233796296296298</v>
      </c>
      <c r="I35" s="144">
        <v>69</v>
      </c>
      <c r="J35" s="59">
        <f t="shared" si="0"/>
        <v>0.0060519547325102886</v>
      </c>
      <c r="K35" s="41"/>
    </row>
    <row r="36" spans="1:11" ht="12.75">
      <c r="A36" s="17">
        <v>3</v>
      </c>
      <c r="B36" s="140" t="s">
        <v>59</v>
      </c>
      <c r="C36" s="76">
        <v>0.026446759259259264</v>
      </c>
      <c r="D36" s="17">
        <f t="shared" si="1"/>
        <v>73</v>
      </c>
      <c r="E36" s="22">
        <v>5</v>
      </c>
      <c r="F36" s="17">
        <v>34</v>
      </c>
      <c r="G36" s="48" t="s">
        <v>68</v>
      </c>
      <c r="H36" s="76">
        <v>0.027245370370370368</v>
      </c>
      <c r="I36" s="144">
        <v>68</v>
      </c>
      <c r="J36" s="59">
        <f t="shared" si="0"/>
        <v>0.0060545267489711925</v>
      </c>
      <c r="K36" s="41"/>
    </row>
    <row r="37" spans="1:11" ht="12.75">
      <c r="A37" s="17">
        <v>4</v>
      </c>
      <c r="B37" s="48" t="s">
        <v>65</v>
      </c>
      <c r="C37" s="76">
        <v>0.026990740740740742</v>
      </c>
      <c r="D37" s="17">
        <f t="shared" si="1"/>
        <v>70</v>
      </c>
      <c r="E37" s="22">
        <v>5</v>
      </c>
      <c r="F37" s="17">
        <v>35</v>
      </c>
      <c r="G37" s="140" t="s">
        <v>31</v>
      </c>
      <c r="H37" s="76">
        <v>0.027384259259259257</v>
      </c>
      <c r="I37" s="144">
        <v>67</v>
      </c>
      <c r="J37" s="59">
        <f t="shared" si="0"/>
        <v>0.006085390946502057</v>
      </c>
      <c r="K37" s="41"/>
    </row>
    <row r="38" spans="1:11" ht="12.75">
      <c r="A38" s="17">
        <v>5</v>
      </c>
      <c r="B38" s="48" t="s">
        <v>64</v>
      </c>
      <c r="C38" s="76">
        <v>0.027233796296296298</v>
      </c>
      <c r="D38" s="17">
        <f t="shared" si="1"/>
        <v>69</v>
      </c>
      <c r="E38" s="22">
        <v>5</v>
      </c>
      <c r="F38" s="17">
        <v>36</v>
      </c>
      <c r="G38" s="140" t="s">
        <v>84</v>
      </c>
      <c r="H38" s="76">
        <v>0.027523148148148147</v>
      </c>
      <c r="I38" s="144">
        <v>66</v>
      </c>
      <c r="J38" s="59">
        <f t="shared" si="0"/>
        <v>0.006116255144032922</v>
      </c>
      <c r="K38" s="41"/>
    </row>
    <row r="39" spans="1:11" ht="12.75">
      <c r="A39" s="17">
        <v>6</v>
      </c>
      <c r="B39" s="140" t="s">
        <v>31</v>
      </c>
      <c r="C39" s="76">
        <v>0.027384259259259257</v>
      </c>
      <c r="D39" s="17">
        <f t="shared" si="1"/>
        <v>67</v>
      </c>
      <c r="E39" s="22">
        <v>5</v>
      </c>
      <c r="F39" s="17">
        <v>37</v>
      </c>
      <c r="G39" s="48" t="s">
        <v>55</v>
      </c>
      <c r="H39" s="76">
        <v>0.027685185185185188</v>
      </c>
      <c r="I39" s="144">
        <v>65</v>
      </c>
      <c r="J39" s="59">
        <f t="shared" si="0"/>
        <v>0.006152263374485597</v>
      </c>
      <c r="K39" s="41"/>
    </row>
    <row r="40" spans="1:11" s="2" customFormat="1" ht="12.75">
      <c r="A40" s="10">
        <v>7</v>
      </c>
      <c r="B40" s="141" t="s">
        <v>60</v>
      </c>
      <c r="C40" s="80">
        <v>0.029143518518518517</v>
      </c>
      <c r="D40" s="10">
        <f t="shared" si="1"/>
        <v>64</v>
      </c>
      <c r="E40" s="23">
        <v>5</v>
      </c>
      <c r="F40" s="17">
        <v>38</v>
      </c>
      <c r="G40" s="48" t="s">
        <v>145</v>
      </c>
      <c r="H40" s="76">
        <v>0.028877314814814817</v>
      </c>
      <c r="I40" s="144" t="s">
        <v>107</v>
      </c>
      <c r="J40" s="59">
        <f aca="true" t="shared" si="3" ref="J40:J50">H40/J$1</f>
        <v>0.006417181069958849</v>
      </c>
      <c r="K40" s="36"/>
    </row>
    <row r="41" spans="1:11" s="2" customFormat="1" ht="12.75">
      <c r="A41" s="2">
        <v>1</v>
      </c>
      <c r="B41" s="48" t="s">
        <v>53</v>
      </c>
      <c r="C41" s="76">
        <v>0.029652777777777778</v>
      </c>
      <c r="D41" s="2">
        <f t="shared" si="1"/>
        <v>63</v>
      </c>
      <c r="E41" s="22">
        <v>6</v>
      </c>
      <c r="F41" s="17">
        <v>39</v>
      </c>
      <c r="G41" s="140" t="s">
        <v>60</v>
      </c>
      <c r="H41" s="76">
        <v>0.029143518518518517</v>
      </c>
      <c r="I41" s="144">
        <v>64</v>
      </c>
      <c r="J41" s="59">
        <f t="shared" si="3"/>
        <v>0.006476337448559671</v>
      </c>
      <c r="K41" s="36"/>
    </row>
    <row r="42" spans="1:11" s="2" customFormat="1" ht="12">
      <c r="A42" s="2">
        <v>2</v>
      </c>
      <c r="B42" s="48" t="s">
        <v>32</v>
      </c>
      <c r="C42" s="76">
        <v>0.03153935185185185</v>
      </c>
      <c r="D42" s="2">
        <f t="shared" si="1"/>
        <v>61</v>
      </c>
      <c r="E42" s="22">
        <v>6</v>
      </c>
      <c r="F42" s="17">
        <v>40</v>
      </c>
      <c r="G42" s="48" t="s">
        <v>53</v>
      </c>
      <c r="H42" s="76">
        <v>0.029652777777777778</v>
      </c>
      <c r="I42" s="144">
        <v>63</v>
      </c>
      <c r="J42" s="59">
        <f t="shared" si="3"/>
        <v>0.006589506172839506</v>
      </c>
      <c r="K42" s="36"/>
    </row>
    <row r="43" spans="1:11" s="2" customFormat="1" ht="12.75">
      <c r="A43" s="2">
        <v>3</v>
      </c>
      <c r="B43" s="140" t="s">
        <v>49</v>
      </c>
      <c r="C43" s="76">
        <v>0.032199074074074074</v>
      </c>
      <c r="D43" s="2">
        <f t="shared" si="1"/>
        <v>60</v>
      </c>
      <c r="E43" s="22">
        <v>6</v>
      </c>
      <c r="F43" s="17">
        <v>41</v>
      </c>
      <c r="G43" s="48" t="s">
        <v>67</v>
      </c>
      <c r="H43" s="76">
        <v>0.029988425925925922</v>
      </c>
      <c r="I43" s="144">
        <v>62</v>
      </c>
      <c r="J43" s="59">
        <f t="shared" si="3"/>
        <v>0.0066640946502057605</v>
      </c>
      <c r="K43" s="36"/>
    </row>
    <row r="44" spans="1:10" s="2" customFormat="1" ht="12">
      <c r="A44" s="2">
        <v>4</v>
      </c>
      <c r="B44" s="48" t="s">
        <v>62</v>
      </c>
      <c r="C44" s="76">
        <v>0.03262731481481482</v>
      </c>
      <c r="D44" s="2">
        <f t="shared" si="1"/>
        <v>59</v>
      </c>
      <c r="E44" s="22">
        <v>6</v>
      </c>
      <c r="F44" s="17">
        <v>42</v>
      </c>
      <c r="G44" s="48" t="s">
        <v>32</v>
      </c>
      <c r="H44" s="76">
        <v>0.03153935185185185</v>
      </c>
      <c r="I44" s="144">
        <v>61</v>
      </c>
      <c r="J44" s="59">
        <f t="shared" si="3"/>
        <v>0.007008744855967078</v>
      </c>
    </row>
    <row r="45" spans="1:10" s="2" customFormat="1" ht="12.75">
      <c r="A45" s="16">
        <v>1</v>
      </c>
      <c r="B45" s="139" t="s">
        <v>87</v>
      </c>
      <c r="C45" s="75">
        <v>0.03335648148148148</v>
      </c>
      <c r="D45" s="16">
        <f t="shared" si="1"/>
        <v>58</v>
      </c>
      <c r="E45" s="100">
        <v>7</v>
      </c>
      <c r="F45" s="17">
        <v>43</v>
      </c>
      <c r="G45" s="140" t="s">
        <v>49</v>
      </c>
      <c r="H45" s="76">
        <v>0.032199074074074074</v>
      </c>
      <c r="I45" s="144">
        <v>60</v>
      </c>
      <c r="J45" s="59">
        <f t="shared" si="3"/>
        <v>0.007155349794238684</v>
      </c>
    </row>
    <row r="46" spans="1:11" s="2" customFormat="1" ht="12">
      <c r="A46" s="17">
        <v>2</v>
      </c>
      <c r="B46" s="48" t="s">
        <v>91</v>
      </c>
      <c r="C46" s="76">
        <v>0.033888888888888885</v>
      </c>
      <c r="D46" s="17">
        <f t="shared" si="1"/>
        <v>57</v>
      </c>
      <c r="E46" s="22">
        <v>7</v>
      </c>
      <c r="F46" s="17">
        <v>44</v>
      </c>
      <c r="G46" s="48" t="s">
        <v>62</v>
      </c>
      <c r="H46" s="76">
        <v>0.03262731481481482</v>
      </c>
      <c r="I46" s="144">
        <v>59</v>
      </c>
      <c r="J46" s="59">
        <f t="shared" si="3"/>
        <v>0.007250514403292181</v>
      </c>
      <c r="K46" s="36"/>
    </row>
    <row r="47" spans="1:11" s="2" customFormat="1" ht="12.75">
      <c r="A47" s="17">
        <v>3</v>
      </c>
      <c r="B47" s="140" t="s">
        <v>63</v>
      </c>
      <c r="C47" s="76">
        <v>0.03581018518518519</v>
      </c>
      <c r="D47" s="17">
        <f t="shared" si="1"/>
        <v>56</v>
      </c>
      <c r="E47" s="22">
        <v>7</v>
      </c>
      <c r="F47" s="17">
        <v>45</v>
      </c>
      <c r="G47" s="140" t="s">
        <v>87</v>
      </c>
      <c r="H47" s="76">
        <v>0.03335648148148148</v>
      </c>
      <c r="I47" s="144">
        <v>58</v>
      </c>
      <c r="J47" s="59">
        <f t="shared" si="3"/>
        <v>0.007412551440329217</v>
      </c>
      <c r="K47" s="36"/>
    </row>
    <row r="48" spans="1:11" s="2" customFormat="1" ht="12.75">
      <c r="A48" s="10">
        <v>4</v>
      </c>
      <c r="B48" s="141" t="s">
        <v>40</v>
      </c>
      <c r="C48" s="80">
        <v>0.03581018518518519</v>
      </c>
      <c r="D48" s="10">
        <f t="shared" si="1"/>
        <v>55</v>
      </c>
      <c r="E48" s="23">
        <v>7</v>
      </c>
      <c r="F48" s="17">
        <v>46</v>
      </c>
      <c r="G48" s="48" t="s">
        <v>91</v>
      </c>
      <c r="H48" s="76">
        <v>0.033888888888888885</v>
      </c>
      <c r="I48" s="144">
        <v>57</v>
      </c>
      <c r="J48" s="59">
        <f t="shared" si="3"/>
        <v>0.007530864197530863</v>
      </c>
      <c r="K48" s="36"/>
    </row>
    <row r="49" spans="2:10" s="2" customFormat="1" ht="12.75">
      <c r="B49" s="1"/>
      <c r="C49" s="27"/>
      <c r="E49" s="1"/>
      <c r="F49" s="17">
        <v>47</v>
      </c>
      <c r="G49" s="140" t="s">
        <v>63</v>
      </c>
      <c r="H49" s="76">
        <v>0.03581018518518519</v>
      </c>
      <c r="I49" s="144">
        <v>56</v>
      </c>
      <c r="J49" s="59">
        <f t="shared" si="3"/>
        <v>0.007957818930041154</v>
      </c>
    </row>
    <row r="50" spans="2:11" s="2" customFormat="1" ht="12.75">
      <c r="B50" s="1"/>
      <c r="C50" s="27"/>
      <c r="E50" s="1"/>
      <c r="F50" s="10">
        <v>48</v>
      </c>
      <c r="G50" s="141" t="s">
        <v>40</v>
      </c>
      <c r="H50" s="80">
        <v>0.03581018518518519</v>
      </c>
      <c r="I50" s="145">
        <v>55</v>
      </c>
      <c r="J50" s="61">
        <f t="shared" si="3"/>
        <v>0.007957818930041154</v>
      </c>
      <c r="K50" s="36"/>
    </row>
    <row r="51" spans="2:11" s="2" customFormat="1" ht="12">
      <c r="B51" s="1"/>
      <c r="C51" s="27"/>
      <c r="E51" s="1"/>
      <c r="F51" s="1"/>
      <c r="G51" s="1"/>
      <c r="H51" s="1"/>
      <c r="J51" s="56"/>
      <c r="K51" s="36"/>
    </row>
    <row r="52" spans="2:11" s="2" customFormat="1" ht="10.5" customHeight="1">
      <c r="B52" s="1"/>
      <c r="C52" s="27"/>
      <c r="E52" s="1"/>
      <c r="F52" s="1"/>
      <c r="G52" s="1"/>
      <c r="H52" s="1"/>
      <c r="J52" s="56"/>
      <c r="K52" s="36"/>
    </row>
    <row r="53" spans="2:11" s="2" customFormat="1" ht="10.5" customHeight="1">
      <c r="B53" s="1"/>
      <c r="C53" s="27"/>
      <c r="E53" s="1"/>
      <c r="F53" s="1"/>
      <c r="G53" s="1"/>
      <c r="H53" s="1"/>
      <c r="J53" s="56"/>
      <c r="K53" s="36"/>
    </row>
    <row r="54" spans="2:11" s="2" customFormat="1" ht="10.5" customHeight="1">
      <c r="B54" s="1"/>
      <c r="C54" s="27"/>
      <c r="E54" s="1"/>
      <c r="F54" s="1"/>
      <c r="G54" s="1"/>
      <c r="H54" s="1"/>
      <c r="J54" s="56"/>
      <c r="K54" s="36"/>
    </row>
    <row r="55" spans="2:11" s="2" customFormat="1" ht="10.5" customHeight="1">
      <c r="B55" s="1"/>
      <c r="C55" s="27"/>
      <c r="E55" s="1"/>
      <c r="F55" s="1"/>
      <c r="G55" s="1"/>
      <c r="H55" s="1"/>
      <c r="J55" s="56"/>
      <c r="K55" s="36"/>
    </row>
    <row r="56" spans="2:11" s="2" customFormat="1" ht="10.5" customHeight="1">
      <c r="B56" s="1"/>
      <c r="C56" s="27"/>
      <c r="E56" s="1"/>
      <c r="F56" s="1"/>
      <c r="G56" s="1"/>
      <c r="H56" s="1"/>
      <c r="J56" s="56"/>
      <c r="K56" s="36"/>
    </row>
    <row r="57" spans="2:11" s="2" customFormat="1" ht="10.5" customHeight="1">
      <c r="B57" s="1"/>
      <c r="C57" s="27"/>
      <c r="E57" s="1"/>
      <c r="F57" s="1"/>
      <c r="G57" s="1"/>
      <c r="H57" s="1"/>
      <c r="J57" s="56"/>
      <c r="K57" s="36"/>
    </row>
    <row r="58" spans="2:11" s="2" customFormat="1" ht="10.5" customHeight="1">
      <c r="B58" s="1"/>
      <c r="C58" s="27"/>
      <c r="E58" s="1"/>
      <c r="F58" s="1"/>
      <c r="G58" s="1"/>
      <c r="H58" s="1"/>
      <c r="J58" s="56"/>
      <c r="K58" s="36"/>
    </row>
    <row r="59" spans="2:11" s="2" customFormat="1" ht="10.5" customHeight="1">
      <c r="B59" s="1"/>
      <c r="C59" s="27"/>
      <c r="E59" s="1"/>
      <c r="F59" s="1"/>
      <c r="G59" s="1"/>
      <c r="H59" s="1"/>
      <c r="J59" s="56"/>
      <c r="K59" s="36"/>
    </row>
    <row r="60" spans="2:11" s="2" customFormat="1" ht="10.5" customHeight="1">
      <c r="B60" s="1"/>
      <c r="C60" s="27"/>
      <c r="E60" s="1"/>
      <c r="F60" s="1"/>
      <c r="G60" s="1"/>
      <c r="H60" s="1"/>
      <c r="J60" s="56"/>
      <c r="K60" s="36"/>
    </row>
    <row r="61" spans="2:11" s="2" customFormat="1" ht="10.5" customHeight="1">
      <c r="B61" s="1"/>
      <c r="C61" s="27"/>
      <c r="E61" s="1"/>
      <c r="F61" s="1"/>
      <c r="G61" s="1"/>
      <c r="H61" s="1"/>
      <c r="J61" s="56"/>
      <c r="K61" s="36"/>
    </row>
    <row r="62" spans="2:11" s="2" customFormat="1" ht="10.5" customHeight="1">
      <c r="B62" s="1"/>
      <c r="C62" s="27"/>
      <c r="E62" s="1"/>
      <c r="F62" s="1"/>
      <c r="G62" s="1"/>
      <c r="H62" s="1"/>
      <c r="J62" s="56"/>
      <c r="K62" s="36"/>
    </row>
    <row r="63" spans="2:11" s="2" customFormat="1" ht="10.5" customHeight="1">
      <c r="B63" s="1"/>
      <c r="C63" s="27"/>
      <c r="E63" s="1"/>
      <c r="F63" s="1"/>
      <c r="G63" s="1"/>
      <c r="H63" s="1"/>
      <c r="J63" s="56"/>
      <c r="K63" s="36"/>
    </row>
    <row r="64" spans="2:11" s="2" customFormat="1" ht="10.5" customHeight="1">
      <c r="B64" s="1"/>
      <c r="C64" s="27"/>
      <c r="E64" s="1"/>
      <c r="F64" s="1"/>
      <c r="G64" s="1"/>
      <c r="H64" s="1"/>
      <c r="J64" s="56"/>
      <c r="K64" s="36"/>
    </row>
    <row r="65" spans="2:11" s="2" customFormat="1" ht="10.5" customHeight="1">
      <c r="B65" s="1"/>
      <c r="C65" s="27"/>
      <c r="E65" s="1"/>
      <c r="F65" s="1"/>
      <c r="G65" s="1"/>
      <c r="H65" s="1"/>
      <c r="J65" s="56"/>
      <c r="K65" s="36"/>
    </row>
    <row r="66" spans="2:11" s="2" customFormat="1" ht="10.5" customHeight="1">
      <c r="B66" s="1"/>
      <c r="C66" s="27"/>
      <c r="E66" s="1"/>
      <c r="F66" s="1"/>
      <c r="G66" s="1"/>
      <c r="H66" s="1"/>
      <c r="J66" s="56"/>
      <c r="K66" s="36"/>
    </row>
    <row r="67" spans="2:11" s="2" customFormat="1" ht="10.5" customHeight="1">
      <c r="B67" s="1"/>
      <c r="C67" s="27"/>
      <c r="E67" s="1"/>
      <c r="F67" s="1"/>
      <c r="G67" s="1"/>
      <c r="H67" s="1"/>
      <c r="J67" s="56"/>
      <c r="K67" s="36"/>
    </row>
    <row r="68" spans="2:11" s="2" customFormat="1" ht="10.5" customHeight="1">
      <c r="B68" s="1"/>
      <c r="C68" s="27"/>
      <c r="E68" s="1"/>
      <c r="F68" s="1"/>
      <c r="G68" s="1"/>
      <c r="H68" s="1"/>
      <c r="J68" s="56"/>
      <c r="K68" s="36"/>
    </row>
    <row r="69" spans="2:11" s="2" customFormat="1" ht="10.5" customHeight="1">
      <c r="B69" s="1"/>
      <c r="C69" s="27"/>
      <c r="E69" s="1"/>
      <c r="F69" s="1"/>
      <c r="G69" s="1"/>
      <c r="H69" s="1"/>
      <c r="J69" s="56"/>
      <c r="K69" s="36"/>
    </row>
    <row r="70" spans="2:11" s="2" customFormat="1" ht="10.5" customHeight="1">
      <c r="B70" s="1"/>
      <c r="C70" s="27"/>
      <c r="E70" s="1"/>
      <c r="F70" s="1"/>
      <c r="G70" s="1"/>
      <c r="H70" s="1"/>
      <c r="J70" s="56"/>
      <c r="K70" s="36"/>
    </row>
    <row r="71" spans="2:11" s="2" customFormat="1" ht="10.5" customHeight="1">
      <c r="B71" s="1"/>
      <c r="C71" s="27"/>
      <c r="E71" s="1"/>
      <c r="F71" s="1"/>
      <c r="G71" s="1"/>
      <c r="H71" s="1"/>
      <c r="J71" s="56"/>
      <c r="K71" s="36"/>
    </row>
    <row r="72" spans="2:11" s="2" customFormat="1" ht="10.5" customHeight="1">
      <c r="B72" s="1"/>
      <c r="C72" s="27"/>
      <c r="E72" s="1"/>
      <c r="F72" s="1"/>
      <c r="G72" s="1"/>
      <c r="H72" s="1"/>
      <c r="J72" s="56"/>
      <c r="K72" s="36"/>
    </row>
    <row r="73" spans="2:11" s="2" customFormat="1" ht="10.5" customHeight="1">
      <c r="B73" s="1"/>
      <c r="C73" s="27"/>
      <c r="E73" s="1"/>
      <c r="F73" s="1"/>
      <c r="G73" s="1"/>
      <c r="H73" s="1"/>
      <c r="J73" s="56"/>
      <c r="K73" s="36"/>
    </row>
    <row r="74" spans="2:11" s="2" customFormat="1" ht="10.5" customHeight="1">
      <c r="B74" s="1"/>
      <c r="C74" s="27"/>
      <c r="E74" s="1"/>
      <c r="F74" s="1"/>
      <c r="G74" s="1"/>
      <c r="H74" s="1"/>
      <c r="J74" s="56"/>
      <c r="K74" s="36"/>
    </row>
    <row r="75" spans="2:11" s="2" customFormat="1" ht="10.5" customHeight="1">
      <c r="B75" s="1"/>
      <c r="C75" s="27"/>
      <c r="E75" s="1"/>
      <c r="F75" s="1"/>
      <c r="G75" s="1"/>
      <c r="H75" s="1"/>
      <c r="J75" s="56"/>
      <c r="K75" s="36"/>
    </row>
    <row r="76" spans="2:11" s="2" customFormat="1" ht="10.5" customHeight="1">
      <c r="B76" s="1"/>
      <c r="C76" s="27"/>
      <c r="E76" s="1"/>
      <c r="F76" s="1"/>
      <c r="G76" s="1"/>
      <c r="H76" s="1"/>
      <c r="J76" s="56"/>
      <c r="K76" s="36"/>
    </row>
    <row r="77" spans="2:11" s="2" customFormat="1" ht="10.5" customHeight="1">
      <c r="B77" s="1"/>
      <c r="C77" s="27"/>
      <c r="E77" s="1"/>
      <c r="F77" s="1"/>
      <c r="G77" s="1"/>
      <c r="H77" s="1"/>
      <c r="J77" s="56"/>
      <c r="K77" s="36"/>
    </row>
    <row r="78" spans="2:11" s="2" customFormat="1" ht="10.5" customHeight="1">
      <c r="B78" s="1"/>
      <c r="C78" s="27"/>
      <c r="E78" s="1"/>
      <c r="F78" s="1"/>
      <c r="G78" s="1"/>
      <c r="H78" s="1"/>
      <c r="J78" s="56"/>
      <c r="K78" s="36"/>
    </row>
    <row r="79" spans="2:11" s="2" customFormat="1" ht="10.5" customHeight="1">
      <c r="B79" s="1"/>
      <c r="C79" s="27"/>
      <c r="E79" s="1"/>
      <c r="F79" s="1"/>
      <c r="G79" s="1"/>
      <c r="H79" s="1"/>
      <c r="J79" s="56"/>
      <c r="K79" s="36"/>
    </row>
    <row r="80" spans="2:11" s="2" customFormat="1" ht="10.5" customHeight="1">
      <c r="B80" s="1"/>
      <c r="C80" s="27"/>
      <c r="E80" s="1"/>
      <c r="F80" s="1"/>
      <c r="G80" s="1"/>
      <c r="H80" s="1"/>
      <c r="J80" s="56"/>
      <c r="K80" s="36"/>
    </row>
    <row r="81" spans="2:11" s="2" customFormat="1" ht="10.5" customHeight="1">
      <c r="B81" s="1"/>
      <c r="C81" s="27"/>
      <c r="E81" s="1"/>
      <c r="F81" s="1"/>
      <c r="G81" s="1"/>
      <c r="H81" s="1"/>
      <c r="J81" s="56"/>
      <c r="K81" s="36"/>
    </row>
    <row r="82" spans="2:11" s="2" customFormat="1" ht="10.5" customHeight="1">
      <c r="B82" s="1"/>
      <c r="C82" s="27"/>
      <c r="E82" s="1"/>
      <c r="F82" s="1"/>
      <c r="G82" s="1"/>
      <c r="H82" s="1"/>
      <c r="J82" s="56"/>
      <c r="K82" s="36"/>
    </row>
    <row r="83" spans="2:11" s="2" customFormat="1" ht="10.5" customHeight="1">
      <c r="B83" s="1"/>
      <c r="C83" s="27"/>
      <c r="E83" s="1"/>
      <c r="F83" s="1"/>
      <c r="G83" s="1"/>
      <c r="H83" s="1"/>
      <c r="J83" s="56"/>
      <c r="K83" s="36"/>
    </row>
    <row r="84" spans="2:11" s="2" customFormat="1" ht="10.5" customHeight="1">
      <c r="B84" s="1"/>
      <c r="C84" s="27"/>
      <c r="E84" s="1"/>
      <c r="F84" s="1"/>
      <c r="G84" s="1"/>
      <c r="H84" s="1"/>
      <c r="J84" s="56"/>
      <c r="K84" s="36"/>
    </row>
    <row r="85" spans="2:11" s="2" customFormat="1" ht="10.5" customHeight="1">
      <c r="B85" s="1"/>
      <c r="C85" s="27"/>
      <c r="E85" s="1"/>
      <c r="F85" s="1"/>
      <c r="G85" s="1"/>
      <c r="H85" s="1"/>
      <c r="J85" s="56"/>
      <c r="K85" s="36"/>
    </row>
    <row r="86" spans="2:11" s="2" customFormat="1" ht="10.5" customHeight="1">
      <c r="B86" s="1"/>
      <c r="C86" s="27"/>
      <c r="E86" s="1"/>
      <c r="F86" s="1"/>
      <c r="G86" s="1"/>
      <c r="H86" s="1"/>
      <c r="J86" s="56"/>
      <c r="K86" s="36"/>
    </row>
    <row r="87" spans="2:11" s="2" customFormat="1" ht="10.5" customHeight="1">
      <c r="B87" s="1"/>
      <c r="C87" s="27"/>
      <c r="E87" s="1"/>
      <c r="F87" s="1"/>
      <c r="G87" s="1"/>
      <c r="H87" s="1"/>
      <c r="J87" s="56"/>
      <c r="K87" s="36"/>
    </row>
    <row r="88" spans="2:11" s="2" customFormat="1" ht="10.5" customHeight="1">
      <c r="B88" s="1"/>
      <c r="C88" s="27"/>
      <c r="E88" s="1"/>
      <c r="F88" s="1"/>
      <c r="G88" s="1"/>
      <c r="H88" s="1"/>
      <c r="J88" s="56"/>
      <c r="K88" s="36"/>
    </row>
    <row r="89" spans="2:11" s="2" customFormat="1" ht="10.5" customHeight="1">
      <c r="B89" s="1"/>
      <c r="C89" s="27"/>
      <c r="E89" s="1"/>
      <c r="F89" s="1"/>
      <c r="G89" s="1"/>
      <c r="H89" s="1"/>
      <c r="J89" s="56"/>
      <c r="K89" s="36"/>
    </row>
    <row r="90" spans="2:11" s="2" customFormat="1" ht="10.5" customHeight="1">
      <c r="B90" s="1"/>
      <c r="C90" s="27"/>
      <c r="E90" s="1"/>
      <c r="F90" s="1"/>
      <c r="G90" s="1"/>
      <c r="H90" s="1"/>
      <c r="J90" s="56"/>
      <c r="K90" s="36"/>
    </row>
    <row r="91" spans="2:11" s="2" customFormat="1" ht="10.5" customHeight="1">
      <c r="B91" s="1"/>
      <c r="C91" s="27"/>
      <c r="E91" s="1"/>
      <c r="F91" s="1"/>
      <c r="G91" s="1"/>
      <c r="H91" s="1"/>
      <c r="J91" s="56"/>
      <c r="K91" s="36"/>
    </row>
    <row r="92" spans="2:11" s="2" customFormat="1" ht="10.5" customHeight="1">
      <c r="B92" s="1"/>
      <c r="C92" s="27"/>
      <c r="E92" s="1"/>
      <c r="F92" s="1"/>
      <c r="G92" s="1"/>
      <c r="H92" s="1"/>
      <c r="J92" s="56"/>
      <c r="K92" s="36"/>
    </row>
    <row r="93" spans="2:11" s="2" customFormat="1" ht="10.5" customHeight="1">
      <c r="B93" s="1"/>
      <c r="C93" s="27"/>
      <c r="E93" s="1"/>
      <c r="F93" s="1"/>
      <c r="G93" s="1"/>
      <c r="H93" s="1"/>
      <c r="J93" s="56"/>
      <c r="K93" s="36"/>
    </row>
    <row r="94" spans="2:11" s="2" customFormat="1" ht="10.5" customHeight="1">
      <c r="B94" s="1"/>
      <c r="C94" s="27"/>
      <c r="E94" s="1"/>
      <c r="F94" s="1"/>
      <c r="G94" s="1"/>
      <c r="H94" s="1"/>
      <c r="J94" s="56"/>
      <c r="K94" s="36"/>
    </row>
    <row r="95" spans="2:11" s="2" customFormat="1" ht="10.5" customHeight="1">
      <c r="B95" s="1"/>
      <c r="C95" s="27"/>
      <c r="E95" s="1"/>
      <c r="F95" s="1"/>
      <c r="G95" s="1"/>
      <c r="H95" s="1"/>
      <c r="J95" s="56"/>
      <c r="K95" s="36"/>
    </row>
    <row r="96" spans="2:11" s="2" customFormat="1" ht="10.5" customHeight="1">
      <c r="B96" s="1"/>
      <c r="C96" s="27"/>
      <c r="E96" s="1"/>
      <c r="F96" s="1"/>
      <c r="G96" s="1"/>
      <c r="H96" s="1"/>
      <c r="J96" s="56"/>
      <c r="K96" s="36"/>
    </row>
    <row r="97" spans="2:11" s="2" customFormat="1" ht="10.5" customHeight="1">
      <c r="B97" s="1"/>
      <c r="C97" s="27"/>
      <c r="E97" s="1"/>
      <c r="F97" s="1"/>
      <c r="G97" s="1"/>
      <c r="H97" s="1"/>
      <c r="J97" s="56"/>
      <c r="K97" s="36"/>
    </row>
    <row r="98" spans="2:11" s="2" customFormat="1" ht="10.5" customHeight="1">
      <c r="B98" s="1"/>
      <c r="C98" s="27"/>
      <c r="E98" s="1"/>
      <c r="F98" s="1"/>
      <c r="G98" s="1"/>
      <c r="H98" s="1"/>
      <c r="J98" s="56"/>
      <c r="K98" s="36"/>
    </row>
    <row r="99" spans="2:11" s="2" customFormat="1" ht="10.5" customHeight="1">
      <c r="B99" s="1"/>
      <c r="C99" s="27"/>
      <c r="E99" s="1"/>
      <c r="F99" s="1"/>
      <c r="G99" s="1"/>
      <c r="H99" s="1"/>
      <c r="J99" s="56"/>
      <c r="K99" s="36"/>
    </row>
    <row r="100" spans="2:11" s="2" customFormat="1" ht="10.5" customHeight="1">
      <c r="B100" s="1"/>
      <c r="C100" s="27"/>
      <c r="E100" s="1"/>
      <c r="F100" s="1"/>
      <c r="G100" s="1"/>
      <c r="H100" s="1"/>
      <c r="J100" s="56"/>
      <c r="K100" s="36"/>
    </row>
    <row r="101" spans="2:11" s="2" customFormat="1" ht="10.5" customHeight="1">
      <c r="B101" s="1"/>
      <c r="C101" s="27"/>
      <c r="E101" s="1"/>
      <c r="F101" s="1"/>
      <c r="G101" s="1"/>
      <c r="H101" s="1"/>
      <c r="J101" s="56"/>
      <c r="K101" s="36"/>
    </row>
    <row r="102" spans="2:11" s="2" customFormat="1" ht="10.5" customHeight="1">
      <c r="B102" s="1"/>
      <c r="C102" s="27"/>
      <c r="E102" s="1"/>
      <c r="F102" s="1"/>
      <c r="G102" s="1"/>
      <c r="H102" s="1"/>
      <c r="J102" s="56"/>
      <c r="K102" s="36"/>
    </row>
    <row r="103" spans="2:11" s="2" customFormat="1" ht="10.5" customHeight="1">
      <c r="B103" s="1"/>
      <c r="C103" s="27"/>
      <c r="E103" s="1"/>
      <c r="F103" s="1"/>
      <c r="G103" s="1"/>
      <c r="H103" s="1"/>
      <c r="J103" s="56"/>
      <c r="K103" s="36"/>
    </row>
    <row r="104" spans="2:11" s="2" customFormat="1" ht="10.5" customHeight="1">
      <c r="B104" s="1"/>
      <c r="C104" s="27"/>
      <c r="E104" s="1"/>
      <c r="F104" s="1"/>
      <c r="G104" s="1"/>
      <c r="H104" s="1"/>
      <c r="J104" s="56"/>
      <c r="K104" s="36"/>
    </row>
    <row r="105" spans="2:11" s="2" customFormat="1" ht="10.5" customHeight="1">
      <c r="B105" s="1"/>
      <c r="C105" s="27"/>
      <c r="E105" s="1"/>
      <c r="F105" s="1"/>
      <c r="G105" s="1"/>
      <c r="H105" s="1"/>
      <c r="J105" s="56"/>
      <c r="K105" s="36"/>
    </row>
    <row r="106" spans="2:11" s="2" customFormat="1" ht="10.5" customHeight="1">
      <c r="B106" s="1"/>
      <c r="C106" s="27"/>
      <c r="E106" s="1"/>
      <c r="F106" s="1"/>
      <c r="G106" s="1"/>
      <c r="H106" s="1"/>
      <c r="J106" s="56"/>
      <c r="K106" s="36"/>
    </row>
    <row r="107" spans="2:11" s="2" customFormat="1" ht="10.5" customHeight="1">
      <c r="B107" s="1"/>
      <c r="C107" s="27"/>
      <c r="E107" s="1"/>
      <c r="F107" s="1"/>
      <c r="G107" s="1"/>
      <c r="H107" s="1"/>
      <c r="J107" s="56"/>
      <c r="K107" s="36"/>
    </row>
    <row r="108" spans="2:11" s="2" customFormat="1" ht="10.5" customHeight="1">
      <c r="B108" s="1"/>
      <c r="C108" s="27"/>
      <c r="E108" s="1"/>
      <c r="F108" s="1"/>
      <c r="G108" s="1"/>
      <c r="H108" s="1"/>
      <c r="J108" s="56"/>
      <c r="K108" s="36"/>
    </row>
    <row r="109" spans="2:11" s="2" customFormat="1" ht="10.5" customHeight="1">
      <c r="B109" s="1"/>
      <c r="C109" s="27"/>
      <c r="E109" s="1"/>
      <c r="F109" s="1"/>
      <c r="G109" s="1"/>
      <c r="H109" s="1"/>
      <c r="J109" s="56"/>
      <c r="K109" s="36"/>
    </row>
    <row r="110" spans="2:11" s="2" customFormat="1" ht="10.5" customHeight="1">
      <c r="B110" s="1"/>
      <c r="C110" s="27"/>
      <c r="E110" s="1"/>
      <c r="F110" s="1"/>
      <c r="G110" s="1"/>
      <c r="H110" s="1"/>
      <c r="J110" s="56"/>
      <c r="K110" s="36"/>
    </row>
    <row r="111" spans="2:11" s="2" customFormat="1" ht="10.5" customHeight="1">
      <c r="B111" s="1"/>
      <c r="C111" s="27"/>
      <c r="E111" s="1"/>
      <c r="F111" s="1"/>
      <c r="G111" s="1"/>
      <c r="H111" s="1"/>
      <c r="J111" s="56"/>
      <c r="K111" s="36"/>
    </row>
    <row r="112" spans="2:11" s="2" customFormat="1" ht="10.5" customHeight="1">
      <c r="B112" s="1"/>
      <c r="C112" s="27"/>
      <c r="E112" s="1"/>
      <c r="F112" s="1"/>
      <c r="G112" s="1"/>
      <c r="H112" s="1"/>
      <c r="J112" s="56"/>
      <c r="K112" s="36"/>
    </row>
    <row r="113" spans="2:11" s="2" customFormat="1" ht="10.5" customHeight="1">
      <c r="B113" s="1"/>
      <c r="C113" s="27"/>
      <c r="E113" s="1"/>
      <c r="F113" s="1"/>
      <c r="G113" s="1"/>
      <c r="H113" s="1"/>
      <c r="J113" s="56"/>
      <c r="K113" s="36"/>
    </row>
    <row r="114" spans="2:11" s="2" customFormat="1" ht="10.5" customHeight="1">
      <c r="B114" s="1"/>
      <c r="C114" s="27"/>
      <c r="E114" s="1"/>
      <c r="F114" s="1"/>
      <c r="G114" s="1"/>
      <c r="H114" s="1"/>
      <c r="J114" s="56"/>
      <c r="K114" s="36"/>
    </row>
    <row r="115" spans="2:11" s="2" customFormat="1" ht="10.5" customHeight="1">
      <c r="B115" s="1"/>
      <c r="C115" s="27"/>
      <c r="E115" s="1"/>
      <c r="F115" s="1"/>
      <c r="G115" s="1"/>
      <c r="H115" s="1"/>
      <c r="J115" s="56"/>
      <c r="K115" s="36"/>
    </row>
    <row r="116" spans="2:11" s="2" customFormat="1" ht="10.5" customHeight="1">
      <c r="B116" s="1"/>
      <c r="C116" s="27"/>
      <c r="E116" s="1"/>
      <c r="F116" s="1"/>
      <c r="G116" s="1"/>
      <c r="H116" s="1"/>
      <c r="J116" s="56"/>
      <c r="K116" s="36"/>
    </row>
    <row r="117" spans="2:11" s="2" customFormat="1" ht="10.5" customHeight="1">
      <c r="B117" s="1"/>
      <c r="C117" s="27"/>
      <c r="E117" s="1"/>
      <c r="F117" s="1"/>
      <c r="G117" s="1"/>
      <c r="H117" s="1"/>
      <c r="J117" s="56"/>
      <c r="K117" s="36"/>
    </row>
    <row r="118" spans="2:11" s="2" customFormat="1" ht="10.5" customHeight="1">
      <c r="B118" s="1"/>
      <c r="C118" s="27"/>
      <c r="E118" s="1"/>
      <c r="F118" s="1"/>
      <c r="G118" s="1"/>
      <c r="H118" s="1"/>
      <c r="J118" s="56"/>
      <c r="K118" s="36"/>
    </row>
    <row r="119" spans="2:11" s="2" customFormat="1" ht="10.5" customHeight="1">
      <c r="B119" s="1"/>
      <c r="C119" s="27"/>
      <c r="E119" s="1"/>
      <c r="F119" s="1"/>
      <c r="G119" s="1"/>
      <c r="H119" s="1"/>
      <c r="J119" s="56"/>
      <c r="K119" s="36"/>
    </row>
    <row r="120" spans="2:11" s="2" customFormat="1" ht="10.5" customHeight="1">
      <c r="B120" s="1"/>
      <c r="C120" s="27"/>
      <c r="E120" s="1"/>
      <c r="F120" s="1"/>
      <c r="G120" s="1"/>
      <c r="H120" s="1"/>
      <c r="J120" s="56"/>
      <c r="K120" s="36"/>
    </row>
    <row r="121" spans="2:11" s="2" customFormat="1" ht="10.5" customHeight="1">
      <c r="B121" s="1"/>
      <c r="C121" s="27"/>
      <c r="E121" s="1"/>
      <c r="F121" s="1"/>
      <c r="G121" s="1"/>
      <c r="H121" s="1"/>
      <c r="J121" s="56"/>
      <c r="K121" s="36"/>
    </row>
    <row r="122" spans="2:11" s="2" customFormat="1" ht="10.5" customHeight="1">
      <c r="B122" s="1"/>
      <c r="C122" s="27"/>
      <c r="E122" s="1"/>
      <c r="F122" s="1"/>
      <c r="G122" s="1"/>
      <c r="H122" s="1"/>
      <c r="J122" s="56"/>
      <c r="K122" s="36"/>
    </row>
    <row r="123" spans="2:11" s="2" customFormat="1" ht="10.5" customHeight="1">
      <c r="B123" s="1"/>
      <c r="C123" s="27"/>
      <c r="E123" s="1"/>
      <c r="F123" s="1"/>
      <c r="G123" s="1"/>
      <c r="H123" s="1"/>
      <c r="J123" s="56"/>
      <c r="K123" s="36"/>
    </row>
    <row r="124" spans="2:11" s="2" customFormat="1" ht="10.5" customHeight="1">
      <c r="B124" s="1"/>
      <c r="C124" s="27"/>
      <c r="E124" s="1"/>
      <c r="F124" s="1"/>
      <c r="G124" s="1"/>
      <c r="H124" s="1"/>
      <c r="J124" s="56"/>
      <c r="K124" s="36"/>
    </row>
    <row r="125" spans="2:11" s="2" customFormat="1" ht="10.5" customHeight="1">
      <c r="B125" s="1"/>
      <c r="C125" s="27"/>
      <c r="E125" s="1"/>
      <c r="F125" s="1"/>
      <c r="G125" s="1"/>
      <c r="H125" s="1"/>
      <c r="J125" s="56"/>
      <c r="K125" s="36"/>
    </row>
    <row r="126" spans="2:11" s="2" customFormat="1" ht="10.5" customHeight="1">
      <c r="B126" s="1"/>
      <c r="C126" s="27"/>
      <c r="E126" s="1"/>
      <c r="F126" s="1"/>
      <c r="G126" s="1"/>
      <c r="H126" s="1"/>
      <c r="J126" s="56"/>
      <c r="K126" s="36"/>
    </row>
    <row r="127" spans="2:11" s="2" customFormat="1" ht="10.5" customHeight="1">
      <c r="B127" s="1"/>
      <c r="C127" s="27"/>
      <c r="E127" s="1"/>
      <c r="F127" s="1"/>
      <c r="G127" s="1"/>
      <c r="H127" s="1"/>
      <c r="J127" s="56"/>
      <c r="K127" s="36"/>
    </row>
    <row r="128" spans="2:11" s="2" customFormat="1" ht="10.5" customHeight="1">
      <c r="B128" s="1"/>
      <c r="C128" s="27"/>
      <c r="E128" s="1"/>
      <c r="F128" s="1"/>
      <c r="G128" s="1"/>
      <c r="H128" s="1"/>
      <c r="J128" s="56"/>
      <c r="K128" s="36"/>
    </row>
    <row r="129" spans="2:11" s="2" customFormat="1" ht="10.5" customHeight="1">
      <c r="B129" s="1"/>
      <c r="C129" s="27"/>
      <c r="E129" s="1"/>
      <c r="F129" s="1"/>
      <c r="G129" s="1"/>
      <c r="H129" s="1"/>
      <c r="J129" s="56"/>
      <c r="K129" s="36"/>
    </row>
    <row r="130" spans="2:11" s="2" customFormat="1" ht="10.5" customHeight="1">
      <c r="B130" s="1"/>
      <c r="C130" s="27"/>
      <c r="E130" s="1"/>
      <c r="F130" s="1"/>
      <c r="G130" s="1"/>
      <c r="H130" s="1"/>
      <c r="J130" s="56"/>
      <c r="K130" s="36"/>
    </row>
    <row r="131" spans="2:11" s="2" customFormat="1" ht="10.5" customHeight="1">
      <c r="B131" s="1"/>
      <c r="C131" s="27"/>
      <c r="E131" s="1"/>
      <c r="F131" s="1"/>
      <c r="G131" s="1"/>
      <c r="H131" s="1"/>
      <c r="J131" s="56"/>
      <c r="K131" s="36"/>
    </row>
    <row r="132" spans="2:11" s="2" customFormat="1" ht="10.5" customHeight="1">
      <c r="B132" s="1"/>
      <c r="C132" s="27"/>
      <c r="E132" s="1"/>
      <c r="F132" s="1"/>
      <c r="G132" s="1"/>
      <c r="H132" s="1"/>
      <c r="J132" s="56"/>
      <c r="K132" s="36"/>
    </row>
    <row r="133" spans="2:11" s="2" customFormat="1" ht="10.5" customHeight="1">
      <c r="B133" s="1"/>
      <c r="C133" s="27"/>
      <c r="E133" s="1"/>
      <c r="F133" s="1"/>
      <c r="G133" s="1"/>
      <c r="H133" s="1"/>
      <c r="J133" s="56"/>
      <c r="K133" s="36"/>
    </row>
    <row r="134" spans="2:11" s="2" customFormat="1" ht="10.5" customHeight="1">
      <c r="B134" s="1"/>
      <c r="C134" s="27"/>
      <c r="E134" s="1"/>
      <c r="F134" s="1"/>
      <c r="G134" s="1"/>
      <c r="H134" s="1"/>
      <c r="J134" s="56"/>
      <c r="K134" s="36"/>
    </row>
    <row r="135" spans="2:11" s="2" customFormat="1" ht="10.5" customHeight="1">
      <c r="B135" s="1"/>
      <c r="C135" s="27"/>
      <c r="E135" s="1"/>
      <c r="F135" s="1"/>
      <c r="G135" s="1"/>
      <c r="H135" s="1"/>
      <c r="J135" s="56"/>
      <c r="K135" s="36"/>
    </row>
    <row r="136" spans="2:11" s="2" customFormat="1" ht="10.5" customHeight="1">
      <c r="B136" s="1"/>
      <c r="C136" s="27"/>
      <c r="E136" s="1"/>
      <c r="F136" s="1"/>
      <c r="G136" s="1"/>
      <c r="H136" s="1"/>
      <c r="J136" s="56"/>
      <c r="K136" s="36"/>
    </row>
    <row r="137" spans="2:11" s="2" customFormat="1" ht="10.5" customHeight="1">
      <c r="B137" s="1"/>
      <c r="C137" s="27"/>
      <c r="E137" s="1"/>
      <c r="F137" s="1"/>
      <c r="G137" s="1"/>
      <c r="H137" s="1"/>
      <c r="J137" s="56"/>
      <c r="K137" s="36"/>
    </row>
    <row r="138" spans="2:11" s="2" customFormat="1" ht="10.5" customHeight="1">
      <c r="B138" s="1"/>
      <c r="C138" s="27"/>
      <c r="E138" s="1"/>
      <c r="F138" s="1"/>
      <c r="G138" s="1"/>
      <c r="H138" s="1"/>
      <c r="J138" s="56"/>
      <c r="K138" s="36"/>
    </row>
    <row r="139" spans="2:11" s="2" customFormat="1" ht="10.5" customHeight="1">
      <c r="B139" s="1"/>
      <c r="C139" s="27"/>
      <c r="E139" s="1"/>
      <c r="F139" s="1"/>
      <c r="G139" s="1"/>
      <c r="H139" s="1"/>
      <c r="J139" s="56"/>
      <c r="K139" s="36"/>
    </row>
    <row r="140" spans="2:11" s="2" customFormat="1" ht="10.5" customHeight="1">
      <c r="B140" s="1"/>
      <c r="C140" s="27"/>
      <c r="E140" s="1"/>
      <c r="F140" s="1"/>
      <c r="G140" s="1"/>
      <c r="H140" s="1"/>
      <c r="J140" s="56"/>
      <c r="K140" s="3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93"/>
  <sheetViews>
    <sheetView showGridLines="0" showZeros="0" tabSelected="1" zoomScalePageLayoutView="0" workbookViewId="0" topLeftCell="A1">
      <selection activeCell="S36" sqref="S36"/>
    </sheetView>
  </sheetViews>
  <sheetFormatPr defaultColWidth="9.140625" defaultRowHeight="12.75"/>
  <cols>
    <col min="1" max="1" width="6.421875" style="2" bestFit="1" customWidth="1"/>
    <col min="2" max="2" width="19.7109375" style="1" customWidth="1"/>
    <col min="3" max="3" width="6.57421875" style="1" bestFit="1" customWidth="1"/>
    <col min="4" max="4" width="7.140625" style="1" bestFit="1" customWidth="1"/>
    <col min="5" max="5" width="4.28125" style="2" customWidth="1"/>
    <col min="6" max="6" width="5.8515625" style="2" customWidth="1"/>
    <col min="7" max="10" width="4.00390625" style="2" bestFit="1" customWidth="1"/>
    <col min="11" max="11" width="5.00390625" style="2" customWidth="1"/>
    <col min="12" max="12" width="5.421875" style="2" bestFit="1" customWidth="1"/>
    <col min="13" max="14" width="4.00390625" style="2" bestFit="1" customWidth="1"/>
    <col min="15" max="15" width="6.8515625" style="1" bestFit="1" customWidth="1"/>
    <col min="16" max="16" width="3.57421875" style="2" customWidth="1"/>
    <col min="17" max="17" width="1.7109375" style="0" customWidth="1"/>
    <col min="18" max="18" width="9.00390625" style="1" bestFit="1" customWidth="1"/>
    <col min="19" max="19" width="22.8515625" style="2" bestFit="1" customWidth="1"/>
    <col min="20" max="20" width="13.28125" style="1" bestFit="1" customWidth="1"/>
    <col min="21" max="16384" width="9.140625" style="1" customWidth="1"/>
  </cols>
  <sheetData>
    <row r="1" spans="2:6" ht="16.5" customHeight="1">
      <c r="B1" s="46" t="s">
        <v>4</v>
      </c>
      <c r="F1" s="47" t="s">
        <v>11</v>
      </c>
    </row>
    <row r="2" spans="1:16" s="6" customFormat="1" ht="12.75" thickBot="1">
      <c r="A2" s="169" t="s">
        <v>10</v>
      </c>
      <c r="B2" s="169" t="s">
        <v>9</v>
      </c>
      <c r="C2" s="169" t="s">
        <v>2</v>
      </c>
      <c r="D2" s="169" t="s">
        <v>3</v>
      </c>
      <c r="E2" s="169">
        <v>1</v>
      </c>
      <c r="F2" s="169">
        <v>2</v>
      </c>
      <c r="G2" s="169">
        <v>3</v>
      </c>
      <c r="H2" s="170">
        <v>4</v>
      </c>
      <c r="I2" s="169">
        <v>5</v>
      </c>
      <c r="J2" s="169">
        <v>6</v>
      </c>
      <c r="K2" s="169">
        <v>7</v>
      </c>
      <c r="L2" s="169">
        <v>8</v>
      </c>
      <c r="M2" s="169">
        <v>9</v>
      </c>
      <c r="N2" s="169">
        <v>10</v>
      </c>
      <c r="O2" s="169" t="s">
        <v>8</v>
      </c>
      <c r="P2" s="85"/>
    </row>
    <row r="3" spans="1:20" ht="12.75" customHeight="1">
      <c r="A3" s="162">
        <v>1</v>
      </c>
      <c r="B3" s="150" t="s">
        <v>57</v>
      </c>
      <c r="C3" s="151">
        <f aca="true" t="shared" si="0" ref="C3:C34">COUNTIF(E3:N3,"&gt;0")</f>
        <v>9</v>
      </c>
      <c r="D3" s="151">
        <f>SUM(LARGE(E3:N3,{1,2,3,4,5,6,7}))</f>
        <v>700</v>
      </c>
      <c r="E3" s="152">
        <f>IF(ISERROR(VLOOKUP(B3,'Race 1'!$G$3:$I$56,3,FALSE)),0,VLOOKUP(B3,'Race 1'!$G$3:$I$56,3,FALSE))</f>
        <v>100</v>
      </c>
      <c r="F3" s="152">
        <f>IF(ISERROR(VLOOKUP(B3,'Race 2'!$G$3:$I$64,3,FALSE)),0,VLOOKUP(B3,'Race 2'!$G$3:$I$64,3,FALSE))</f>
        <v>100</v>
      </c>
      <c r="G3" s="152">
        <f>IF(ISERROR(VLOOKUP(B3,'Race 3'!$G$3:$I$63,3,FALSE)),0,VLOOKUP(B3,'Race 3'!$G$3:$I$63,3,FALSE))</f>
        <v>100</v>
      </c>
      <c r="H3" s="152">
        <f>IF(ISERROR(VLOOKUP(B3,'Race 4'!$G$3:$I$52,3,FALSE)),0,VLOOKUP(B3,'Race 4'!$G$3:$I$52,3,FALSE))</f>
        <v>0</v>
      </c>
      <c r="I3" s="151">
        <f>IF(ISERROR(VLOOKUP(B3,'Race 5'!$G$3:$I$62,3,FALSE)),0,VLOOKUP(B3,'Race 5'!$G$3:$I$62,3,FALSE))</f>
        <v>100</v>
      </c>
      <c r="J3" s="151">
        <f>IF(ISERROR(VLOOKUP(B3,'Race 6'!$G$3:$I$66,3,FALSE)),0,VLOOKUP(B3,'Race 6'!$G$3:$I$66,3,FALSE))</f>
        <v>100</v>
      </c>
      <c r="K3" s="151">
        <f>IF(ISERROR(VLOOKUP($B3,'Race 7'!$G$3:$I$64,3,FALSE)),0,VLOOKUP($B3,'Race 7'!$G$3:$I$64,3,FALSE))</f>
        <v>100</v>
      </c>
      <c r="L3" s="151">
        <f>IF(ISERROR(VLOOKUP($B3,'Race 8'!$G$3:$I$64,3,FALSE)),0,VLOOKUP($B3,'Race 8'!$G$3:$I$64,3,FALSE))</f>
        <v>100</v>
      </c>
      <c r="M3" s="151">
        <f>IF(ISERROR(VLOOKUP($B3,'Race 9'!$G$3:$I$66,3,FALSE)),0,VLOOKUP($B3,'Race 9'!$G$3:$I$66,3,FALSE))</f>
        <v>100</v>
      </c>
      <c r="N3" s="151">
        <f>IF(ISERROR(VLOOKUP($B3,'Race 10'!$G$3:$I$59,3,FALSE)),0,VLOOKUP($B3,'Race 10'!$G$3:$I$59,3,FALSE))</f>
        <v>100</v>
      </c>
      <c r="O3" s="185">
        <v>1</v>
      </c>
      <c r="P3" s="153">
        <v>1</v>
      </c>
      <c r="R3" s="50" t="s">
        <v>18</v>
      </c>
      <c r="S3" s="12" t="s">
        <v>16</v>
      </c>
      <c r="T3" s="50" t="s">
        <v>17</v>
      </c>
    </row>
    <row r="4" spans="1:20" ht="12" customHeight="1">
      <c r="A4" s="157">
        <v>2</v>
      </c>
      <c r="B4" s="64" t="s">
        <v>42</v>
      </c>
      <c r="C4" s="8">
        <f t="shared" si="0"/>
        <v>10</v>
      </c>
      <c r="D4" s="8">
        <f>SUM(LARGE(E4:N4,{1,2,3,4,5,6,7}))</f>
        <v>691</v>
      </c>
      <c r="E4" s="9">
        <f>IF(ISERROR(VLOOKUP(B4,'Race 1'!$G$3:$I$56,3,FALSE)),0,VLOOKUP(B4,'Race 1'!$G$3:$I$56,3,FALSE))</f>
        <v>98</v>
      </c>
      <c r="F4" s="9">
        <f>IF(ISERROR(VLOOKUP(B4,'Race 2'!$G$3:$I$64,3,FALSE)),0,VLOOKUP(B4,'Race 2'!$G$3:$I$64,3,FALSE))</f>
        <v>97</v>
      </c>
      <c r="G4" s="9">
        <f>IF(ISERROR(VLOOKUP(B4,'Race 3'!$G$3:$I$63,3,FALSE)),0,VLOOKUP(B4,'Race 3'!$G$3:$I$63,3,FALSE))</f>
        <v>99</v>
      </c>
      <c r="H4" s="9">
        <f>IF(ISERROR(VLOOKUP(B4,'Race 4'!$G$3:$I$52,3,FALSE)),0,VLOOKUP(B4,'Race 4'!$G$3:$I$52,3,FALSE))</f>
        <v>94</v>
      </c>
      <c r="I4" s="8">
        <f>IF(ISERROR(VLOOKUP(B4,'Race 5'!$G$3:$I$62,3,FALSE)),0,VLOOKUP(B4,'Race 5'!$G$3:$I$62,3,FALSE))</f>
        <v>99</v>
      </c>
      <c r="J4" s="8">
        <f>IF(ISERROR(VLOOKUP(B4,'Race 6'!$G$3:$I$66,3,FALSE)),0,VLOOKUP(B4,'Race 6'!$G$3:$I$66,3,FALSE))</f>
        <v>99</v>
      </c>
      <c r="K4" s="8">
        <f>IF(ISERROR(VLOOKUP($B4,'Race 7'!$G$3:$I$64,3,FALSE)),0,VLOOKUP($B4,'Race 7'!$G$3:$I$64,3,FALSE))</f>
        <v>99</v>
      </c>
      <c r="L4" s="8">
        <f>IF(ISERROR(VLOOKUP($B4,'Race 8'!$G$3:$I$64,3,FALSE)),0,VLOOKUP($B4,'Race 8'!$G$3:$I$64,3,FALSE))</f>
        <v>98</v>
      </c>
      <c r="M4" s="8">
        <f>IF(ISERROR(VLOOKUP($B4,'Race 9'!$G$3:$I$66,3,FALSE)),0,VLOOKUP($B4,'Race 9'!$G$3:$I$66,3,FALSE))</f>
        <v>99</v>
      </c>
      <c r="N4" s="8">
        <f>IF(ISERROR(VLOOKUP($B4,'Race 10'!$G$3:$I$59,3,FALSE)),0,VLOOKUP($B4,'Race 10'!$G$3:$I$59,3,FALSE))</f>
        <v>93</v>
      </c>
      <c r="O4" s="187"/>
      <c r="P4" s="155">
        <v>1</v>
      </c>
      <c r="R4" s="33" t="s">
        <v>115</v>
      </c>
      <c r="S4" s="48" t="str">
        <f>'Race 1'!K3</f>
        <v>Ian Harris &amp; Bernd Kulessa</v>
      </c>
      <c r="T4" s="33" t="str">
        <f>'Race 1'!K4</f>
        <v>Lara Hooper</v>
      </c>
    </row>
    <row r="5" spans="1:20" ht="13.5" thickBot="1">
      <c r="A5" s="156">
        <v>3</v>
      </c>
      <c r="B5" s="147" t="s">
        <v>23</v>
      </c>
      <c r="C5" s="146">
        <f t="shared" si="0"/>
        <v>7</v>
      </c>
      <c r="D5" s="146">
        <f>SUM(LARGE(E5:N5,{1,2,3,4,5,6,7}))</f>
        <v>683</v>
      </c>
      <c r="E5" s="148">
        <f>IF(ISERROR(VLOOKUP(B5,'Race 1'!$G$3:$I$56,3,FALSE)),0,VLOOKUP(B5,'Race 1'!$G$3:$I$56,3,FALSE))</f>
        <v>96</v>
      </c>
      <c r="F5" s="148">
        <f>IF(ISERROR(VLOOKUP(B5,'Race 2'!$G$3:$I$64,3,FALSE)),0,VLOOKUP(B5,'Race 2'!$G$3:$I$64,3,FALSE))</f>
        <v>98</v>
      </c>
      <c r="G5" s="148">
        <f>IF(ISERROR(VLOOKUP(B5,'Race 3'!$G$3:$I$63,3,FALSE)),0,VLOOKUP(B5,'Race 3'!$G$3:$I$63,3,FALSE))</f>
        <v>98</v>
      </c>
      <c r="H5" s="148">
        <f>IF(ISERROR(VLOOKUP(B5,'Race 4'!$G$3:$I$52,3,FALSE)),0,VLOOKUP(B5,'Race 4'!$G$3:$I$52,3,FALSE))</f>
        <v>0</v>
      </c>
      <c r="I5" s="146">
        <f>IF(ISERROR(VLOOKUP(B5,'Race 5'!$G$3:$I$62,3,FALSE)),0,VLOOKUP(B5,'Race 5'!$G$3:$I$62,3,FALSE))</f>
        <v>0</v>
      </c>
      <c r="J5" s="146">
        <f>IF(ISERROR(VLOOKUP(B5,'Race 6'!$G$3:$I$66,3,FALSE)),0,VLOOKUP(B5,'Race 6'!$G$3:$I$66,3,FALSE))</f>
        <v>96</v>
      </c>
      <c r="K5" s="146">
        <f>IF(ISERROR(VLOOKUP($B5,'Race 7'!$G$3:$I$64,3,FALSE)),0,VLOOKUP($B5,'Race 7'!$G$3:$I$64,3,FALSE))</f>
        <v>98</v>
      </c>
      <c r="L5" s="146">
        <f>IF(ISERROR(VLOOKUP($B5,'Race 8'!$G$3:$I$64,3,FALSE)),0,VLOOKUP($B5,'Race 8'!$G$3:$I$64,3,FALSE))</f>
        <v>99</v>
      </c>
      <c r="M5" s="146">
        <f>IF(ISERROR(VLOOKUP($B5,'Race 9'!$G$3:$I$66,3,FALSE)),0,VLOOKUP($B5,'Race 9'!$G$3:$I$66,3,FALSE))</f>
        <v>98</v>
      </c>
      <c r="N5" s="146">
        <f>IF(ISERROR(VLOOKUP($B5,'Race 10'!$G$3:$I$59,3,FALSE)),0,VLOOKUP($B5,'Race 10'!$G$3:$I$59,3,FALSE))</f>
        <v>0</v>
      </c>
      <c r="O5" s="187"/>
      <c r="P5" s="155">
        <v>1</v>
      </c>
      <c r="R5" s="33" t="s">
        <v>116</v>
      </c>
      <c r="S5" s="48" t="str">
        <f>'Race 2'!K3</f>
        <v>Ian Bamford</v>
      </c>
      <c r="T5" s="33" t="str">
        <f>'Race 2'!K4</f>
        <v>Paula Stockley</v>
      </c>
    </row>
    <row r="6" spans="1:20" ht="12.75">
      <c r="A6" s="157">
        <v>4</v>
      </c>
      <c r="B6" s="90" t="s">
        <v>76</v>
      </c>
      <c r="C6" s="8">
        <f t="shared" si="0"/>
        <v>7</v>
      </c>
      <c r="D6" s="8">
        <f>SUM(LARGE(E6:N6,{1,2,3,4,5,6,7}))</f>
        <v>671</v>
      </c>
      <c r="E6" s="9">
        <f>IF(ISERROR(VLOOKUP(B6,'Race 1'!$G$3:$I$56,3,FALSE)),0,VLOOKUP(B6,'Race 1'!$G$3:$I$56,3,FALSE))</f>
        <v>0</v>
      </c>
      <c r="F6" s="9">
        <f>IF(ISERROR(VLOOKUP(B6,'Race 2'!$G$3:$I$64,3,FALSE)),0,VLOOKUP(B6,'Race 2'!$G$3:$I$64,3,FALSE))</f>
        <v>90</v>
      </c>
      <c r="G6" s="9">
        <f>IF(ISERROR(VLOOKUP(B6,'Race 3'!$G$3:$I$63,3,FALSE)),0,VLOOKUP(B6,'Race 3'!$G$3:$I$63,3,FALSE))</f>
        <v>95</v>
      </c>
      <c r="H6" s="9">
        <f>IF(ISERROR(VLOOKUP(B6,'Race 4'!$G$3:$I$52,3,FALSE)),0,VLOOKUP(B6,'Race 4'!$G$3:$I$52,3,FALSE))</f>
        <v>98</v>
      </c>
      <c r="I6" s="8">
        <f>IF(ISERROR(VLOOKUP(B6,'Race 5'!$G$3:$I$62,3,FALSE)),0,VLOOKUP(B6,'Race 5'!$G$3:$I$62,3,FALSE))</f>
        <v>98</v>
      </c>
      <c r="J6" s="8">
        <f>IF(ISERROR(VLOOKUP(B6,'Race 6'!$G$3:$I$66,3,FALSE)),0,VLOOKUP(B6,'Race 6'!$G$3:$I$66,3,FALSE))</f>
        <v>97</v>
      </c>
      <c r="K6" s="8">
        <f>IF(ISERROR(VLOOKUP($B6,'Race 7'!$G$3:$I$64,3,FALSE)),0,VLOOKUP($B6,'Race 7'!$G$3:$I$64,3,FALSE))</f>
        <v>0</v>
      </c>
      <c r="L6" s="8">
        <f>IF(ISERROR(VLOOKUP($B6,'Race 8'!$G$3:$I$64,3,FALSE)),0,VLOOKUP($B6,'Race 8'!$G$3:$I$64,3,FALSE))</f>
        <v>97</v>
      </c>
      <c r="M6" s="8">
        <f>IF(ISERROR(VLOOKUP($B6,'Race 9'!$G$3:$I$66,3,FALSE)),0,VLOOKUP($B6,'Race 9'!$G$3:$I$66,3,FALSE))</f>
        <v>96</v>
      </c>
      <c r="N6" s="8">
        <f>IF(ISERROR(VLOOKUP($B6,'Race 10'!$G$3:$I$59,3,FALSE)),0,VLOOKUP($B6,'Race 10'!$G$3:$I$59,3,FALSE))</f>
        <v>0</v>
      </c>
      <c r="O6" s="187"/>
      <c r="P6" s="155">
        <v>1</v>
      </c>
      <c r="R6" s="33" t="s">
        <v>117</v>
      </c>
      <c r="S6" s="48" t="str">
        <f>'Race 3'!K3</f>
        <v>Ian Anderson</v>
      </c>
      <c r="T6" s="33" t="str">
        <f>'Race 3'!K4</f>
        <v>Michelle Grey</v>
      </c>
    </row>
    <row r="7" spans="1:20" ht="12.75">
      <c r="A7" s="157">
        <v>5</v>
      </c>
      <c r="B7" s="64" t="s">
        <v>22</v>
      </c>
      <c r="C7" s="8">
        <f t="shared" si="0"/>
        <v>8</v>
      </c>
      <c r="D7" s="8">
        <f>SUM(LARGE(E7:N7,{1,2,3,4,5,6,7}))</f>
        <v>671</v>
      </c>
      <c r="E7" s="9">
        <f>IF(ISERROR(VLOOKUP(B7,'Race 1'!$G$3:$I$56,3,FALSE)),0,VLOOKUP(B7,'Race 1'!$G$3:$I$56,3,FALSE))</f>
        <v>97</v>
      </c>
      <c r="F7" s="9">
        <f>IF(ISERROR(VLOOKUP(B7,'Race 2'!$G$3:$I$64,3,FALSE)),0,VLOOKUP(B7,'Race 2'!$G$3:$I$64,3,FALSE))</f>
        <v>95</v>
      </c>
      <c r="G7" s="9">
        <f>IF(ISERROR(VLOOKUP(B7,'Race 3'!$G$3:$I$63,3,FALSE)),0,VLOOKUP(B7,'Race 3'!$G$3:$I$63,3,FALSE))</f>
        <v>96</v>
      </c>
      <c r="H7" s="9">
        <f>IF(ISERROR(VLOOKUP(B7,'Race 4'!$G$3:$I$52,3,FALSE)),0,VLOOKUP(B7,'Race 4'!$G$3:$I$52,3,FALSE))</f>
        <v>97</v>
      </c>
      <c r="I7" s="8">
        <f>IF(ISERROR(VLOOKUP(B7,'Race 5'!$G$3:$I$62,3,FALSE)),0,VLOOKUP(B7,'Race 5'!$G$3:$I$62,3,FALSE))</f>
        <v>0</v>
      </c>
      <c r="J7" s="8">
        <f>IF(ISERROR(VLOOKUP(B7,'Race 6'!$G$3:$I$66,3,FALSE)),0,VLOOKUP(B7,'Race 6'!$G$3:$I$66,3,FALSE))</f>
        <v>0</v>
      </c>
      <c r="K7" s="8">
        <f>IF(ISERROR(VLOOKUP($B7,'Race 7'!$G$3:$I$64,3,FALSE)),0,VLOOKUP($B7,'Race 7'!$G$3:$I$64,3,FALSE))</f>
        <v>94</v>
      </c>
      <c r="L7" s="8">
        <f>IF(ISERROR(VLOOKUP($B7,'Race 8'!$G$3:$I$64,3,FALSE)),0,VLOOKUP($B7,'Race 8'!$G$3:$I$64,3,FALSE))</f>
        <v>93</v>
      </c>
      <c r="M7" s="8">
        <f>IF(ISERROR(VLOOKUP($B7,'Race 9'!$G$3:$I$66,3,FALSE)),0,VLOOKUP($B7,'Race 9'!$G$3:$I$66,3,FALSE))</f>
        <v>90</v>
      </c>
      <c r="N7" s="8">
        <f>IF(ISERROR(VLOOKUP($B7,'Race 10'!$G$3:$I$59,3,FALSE)),0,VLOOKUP($B7,'Race 10'!$G$3:$I$59,3,FALSE))</f>
        <v>99</v>
      </c>
      <c r="O7" s="187"/>
      <c r="P7" s="155">
        <v>1</v>
      </c>
      <c r="R7" s="33" t="s">
        <v>118</v>
      </c>
      <c r="S7" s="48" t="str">
        <f>'Race 4'!K3</f>
        <v>Rob Sandles</v>
      </c>
      <c r="T7" s="33" t="str">
        <f>'Race 4'!K4</f>
        <v>Jane Elliott</v>
      </c>
    </row>
    <row r="8" spans="1:20" ht="12.75">
      <c r="A8" s="157">
        <v>6</v>
      </c>
      <c r="B8" s="71" t="s">
        <v>34</v>
      </c>
      <c r="C8" s="8">
        <f t="shared" si="0"/>
        <v>8</v>
      </c>
      <c r="D8" s="8">
        <f>SUM(LARGE(E8:N8,{1,2,3,4,5,6,7}))</f>
        <v>661</v>
      </c>
      <c r="E8" s="9">
        <f>IF(ISERROR(VLOOKUP(B8,'Race 1'!$G$3:$I$56,3,FALSE)),0,VLOOKUP(B8,'Race 1'!$G$3:$I$56,3,FALSE))</f>
        <v>93</v>
      </c>
      <c r="F8" s="9">
        <f>IF(ISERROR(VLOOKUP(B8,'Race 2'!$G$3:$I$64,3,FALSE)),0,VLOOKUP(B8,'Race 2'!$G$3:$I$64,3,FALSE))</f>
        <v>92</v>
      </c>
      <c r="G8" s="9">
        <f>IF(ISERROR(VLOOKUP(B8,'Race 3'!$G$3:$I$63,3,FALSE)),0,VLOOKUP(B8,'Race 3'!$G$3:$I$63,3,FALSE))</f>
        <v>93</v>
      </c>
      <c r="H8" s="9">
        <f>IF(ISERROR(VLOOKUP(B8,'Race 4'!$G$3:$I$52,3,FALSE)),0,VLOOKUP(B8,'Race 4'!$G$3:$I$52,3,FALSE))</f>
        <v>95</v>
      </c>
      <c r="I8" s="8">
        <f>IF(ISERROR(VLOOKUP(B8,'Race 5'!$G$3:$I$62,3,FALSE)),0,VLOOKUP(B8,'Race 5'!$G$3:$I$62,3,FALSE))</f>
        <v>0</v>
      </c>
      <c r="J8" s="8">
        <f>IF(ISERROR(VLOOKUP(B8,'Race 6'!$G$3:$I$66,3,FALSE)),0,VLOOKUP(B8,'Race 6'!$G$3:$I$66,3,FALSE))</f>
        <v>95</v>
      </c>
      <c r="K8" s="8">
        <f>IF(ISERROR(VLOOKUP($B8,'Race 7'!$G$3:$I$64,3,FALSE)),0,VLOOKUP($B8,'Race 7'!$G$3:$I$64,3,FALSE))</f>
        <v>95</v>
      </c>
      <c r="L8" s="8">
        <f>IF(ISERROR(VLOOKUP($B8,'Race 8'!$G$3:$I$64,3,FALSE)),0,VLOOKUP($B8,'Race 8'!$G$3:$I$64,3,FALSE))</f>
        <v>95</v>
      </c>
      <c r="M8" s="8">
        <f>IF(ISERROR(VLOOKUP($B8,'Race 9'!$G$3:$I$66,3,FALSE)),0,VLOOKUP($B8,'Race 9'!$G$3:$I$66,3,FALSE))</f>
        <v>95</v>
      </c>
      <c r="N8" s="8">
        <f>IF(ISERROR(VLOOKUP($B8,'Race 10'!$G$3:$I$59,3,FALSE)),0,VLOOKUP($B8,'Race 10'!$G$3:$I$59,3,FALSE))</f>
        <v>0</v>
      </c>
      <c r="O8" s="187"/>
      <c r="P8" s="155">
        <v>1</v>
      </c>
      <c r="R8" s="33" t="s">
        <v>119</v>
      </c>
      <c r="S8" s="48" t="str">
        <f>'Race 5'!K3</f>
        <v>Byron Davies</v>
      </c>
      <c r="T8" s="33" t="str">
        <f>'Race 5'!K4</f>
        <v>Linda Waller</v>
      </c>
    </row>
    <row r="9" spans="1:20" ht="12.75">
      <c r="A9" s="157">
        <v>7</v>
      </c>
      <c r="B9" s="71" t="s">
        <v>101</v>
      </c>
      <c r="C9" s="8">
        <f t="shared" si="0"/>
        <v>7</v>
      </c>
      <c r="D9" s="8">
        <f>SUM(LARGE(E9:N9,{1,2,3,4,5,6,7}))</f>
        <v>657</v>
      </c>
      <c r="E9" s="9">
        <f>IF(ISERROR(VLOOKUP(B9,'Race 1'!$G$3:$I$56,3,FALSE)),0,VLOOKUP(B9,'Race 1'!$G$3:$I$56,3,FALSE))</f>
        <v>0</v>
      </c>
      <c r="F9" s="9">
        <f>IF(ISERROR(VLOOKUP(B9,'Race 2'!$G$3:$I$64,3,FALSE)),0,VLOOKUP(B9,'Race 2'!$G$3:$I$64,3,FALSE))</f>
        <v>0</v>
      </c>
      <c r="G9" s="9">
        <f>IF(ISERROR(VLOOKUP(B9,'Race 3'!$G$3:$I$63,3,FALSE)),0,VLOOKUP(B9,'Race 3'!$G$3:$I$63,3,FALSE))</f>
        <v>92</v>
      </c>
      <c r="H9" s="9">
        <f>IF(ISERROR(VLOOKUP(B9,'Race 4'!$G$3:$I$52,3,FALSE)),0,VLOOKUP(B9,'Race 4'!$G$3:$I$52,3,FALSE))</f>
        <v>96</v>
      </c>
      <c r="I9" s="8">
        <f>IF(ISERROR(VLOOKUP(B9,'Race 5'!$G$3:$I$62,3,FALSE)),0,VLOOKUP(B9,'Race 5'!$G$3:$I$62,3,FALSE))</f>
        <v>0</v>
      </c>
      <c r="J9" s="8">
        <f>IF(ISERROR(VLOOKUP(B9,'Race 6'!$G$3:$I$66,3,FALSE)),0,VLOOKUP(B9,'Race 6'!$G$3:$I$66,3,FALSE))</f>
        <v>94</v>
      </c>
      <c r="K9" s="8">
        <f>IF(ISERROR(VLOOKUP($B9,'Race 7'!$G$3:$I$64,3,FALSE)),0,VLOOKUP($B9,'Race 7'!$G$3:$I$64,3,FALSE))</f>
        <v>93</v>
      </c>
      <c r="L9" s="8">
        <f>IF(ISERROR(VLOOKUP($B9,'Race 8'!$G$3:$I$64,3,FALSE)),0,VLOOKUP($B9,'Race 8'!$G$3:$I$64,3,FALSE))</f>
        <v>92</v>
      </c>
      <c r="M9" s="8">
        <f>IF(ISERROR(VLOOKUP($B9,'Race 9'!$G$3:$I$66,3,FALSE)),0,VLOOKUP($B9,'Race 9'!$G$3:$I$66,3,FALSE))</f>
        <v>93</v>
      </c>
      <c r="N9" s="8">
        <f>IF(ISERROR(VLOOKUP($B9,'Race 10'!$G$3:$I$59,3,FALSE)),0,VLOOKUP($B9,'Race 10'!$G$3:$I$59,3,FALSE))</f>
        <v>97</v>
      </c>
      <c r="O9" s="187"/>
      <c r="P9" s="155">
        <v>1</v>
      </c>
      <c r="R9" s="33" t="s">
        <v>120</v>
      </c>
      <c r="S9" s="48" t="str">
        <f>'Race 6'!K3</f>
        <v>Glyn Williams</v>
      </c>
      <c r="T9" s="33" t="str">
        <f>'Race 6'!K4</f>
        <v>Kim Holohan</v>
      </c>
    </row>
    <row r="10" spans="1:20" ht="12.75">
      <c r="A10" s="157">
        <v>8</v>
      </c>
      <c r="B10" s="90" t="s">
        <v>75</v>
      </c>
      <c r="C10" s="8">
        <f t="shared" si="0"/>
        <v>6</v>
      </c>
      <c r="D10" s="8">
        <f>SUM(LARGE(E10:N10,{1,2,3,4,5,6,7}))</f>
        <v>578</v>
      </c>
      <c r="E10" s="9">
        <f>IF(ISERROR(VLOOKUP(B10,'Race 1'!$G$3:$I$56,3,FALSE)),0,VLOOKUP(B10,'Race 1'!$G$3:$I$56,3,FALSE))</f>
        <v>0</v>
      </c>
      <c r="F10" s="9">
        <f>IF(ISERROR(VLOOKUP(B10,'Race 2'!$G$3:$I$64,3,FALSE)),0,VLOOKUP(B10,'Race 2'!$G$3:$I$64,3,FALSE))</f>
        <v>94</v>
      </c>
      <c r="G10" s="9">
        <f>IF(ISERROR(VLOOKUP(B10,'Race 3'!$G$3:$I$63,3,FALSE)),0,VLOOKUP(B10,'Race 3'!$G$3:$I$63,3,FALSE))</f>
        <v>97</v>
      </c>
      <c r="H10" s="9">
        <f>IF(ISERROR(VLOOKUP(B10,'Race 4'!$G$3:$I$52,3,FALSE)),0,VLOOKUP(B10,'Race 4'!$G$3:$I$52,3,FALSE))</f>
        <v>0</v>
      </c>
      <c r="I10" s="8">
        <f>IF(ISERROR(VLOOKUP(B10,'Race 5'!$G$3:$I$62,3,FALSE)),0,VLOOKUP(B10,'Race 5'!$G$3:$I$62,3,FALSE))</f>
        <v>0</v>
      </c>
      <c r="J10" s="8">
        <f>IF(ISERROR(VLOOKUP(B10,'Race 6'!$G$3:$I$66,3,FALSE)),0,VLOOKUP(B10,'Race 6'!$G$3:$I$66,3,FALSE))</f>
        <v>98</v>
      </c>
      <c r="K10" s="8">
        <f>IF(ISERROR(VLOOKUP($B10,'Race 7'!$G$3:$I$64,3,FALSE)),0,VLOOKUP($B10,'Race 7'!$G$3:$I$64,3,FALSE))</f>
        <v>96</v>
      </c>
      <c r="L10" s="8">
        <f>IF(ISERROR(VLOOKUP($B10,'Race 8'!$G$3:$I$64,3,FALSE)),0,VLOOKUP($B10,'Race 8'!$G$3:$I$64,3,FALSE))</f>
        <v>96</v>
      </c>
      <c r="M10" s="8">
        <f>IF(ISERROR(VLOOKUP($B10,'Race 9'!$G$3:$I$66,3,FALSE)),0,VLOOKUP($B10,'Race 9'!$G$3:$I$66,3,FALSE))</f>
        <v>97</v>
      </c>
      <c r="N10" s="8">
        <f>IF(ISERROR(VLOOKUP($B10,'Race 10'!$G$3:$I$59,3,FALSE)),0,VLOOKUP($B10,'Race 10'!$G$3:$I$59,3,FALSE))</f>
        <v>0</v>
      </c>
      <c r="O10" s="187"/>
      <c r="P10" s="155">
        <v>1</v>
      </c>
      <c r="R10" s="33" t="s">
        <v>121</v>
      </c>
      <c r="S10" s="48" t="str">
        <f>'Race 7'!K3</f>
        <v>Darren Hall</v>
      </c>
      <c r="T10" s="33" t="str">
        <f>'Race 7'!K4</f>
        <v>Linda Rees</v>
      </c>
    </row>
    <row r="11" spans="1:20" ht="12.75">
      <c r="A11" s="157">
        <v>9</v>
      </c>
      <c r="B11" s="90" t="s">
        <v>80</v>
      </c>
      <c r="C11" s="8">
        <f t="shared" si="0"/>
        <v>6</v>
      </c>
      <c r="D11" s="8">
        <f>SUM(LARGE(E11:N11,{1,2,3,4,5,6,7}))</f>
        <v>473</v>
      </c>
      <c r="E11" s="9">
        <f>IF(ISERROR(VLOOKUP(B11,'Race 1'!$G$3:$I$56,3,FALSE)),0,VLOOKUP(B11,'Race 1'!$G$3:$I$56,3,FALSE))</f>
        <v>0</v>
      </c>
      <c r="F11" s="9">
        <f>IF(ISERROR(VLOOKUP(B11,'Race 2'!$G$3:$I$64,3,FALSE)),0,VLOOKUP(B11,'Race 2'!$G$3:$I$64,3,FALSE))</f>
        <v>73</v>
      </c>
      <c r="G11" s="9">
        <f>IF(ISERROR(VLOOKUP(B11,'Race 3'!$G$3:$I$63,3,FALSE)),0,VLOOKUP(B11,'Race 3'!$G$3:$I$63,3,FALSE))</f>
        <v>59</v>
      </c>
      <c r="H11" s="9">
        <f>IF(ISERROR(VLOOKUP(B11,'Race 4'!$G$3:$I$52,3,FALSE)),0,VLOOKUP(B11,'Race 4'!$G$3:$I$52,3,FALSE))</f>
        <v>0</v>
      </c>
      <c r="I11" s="8">
        <f>IF(ISERROR(VLOOKUP(B11,'Race 5'!$G$3:$I$62,3,FALSE)),0,VLOOKUP(B11,'Race 5'!$G$3:$I$62,3,FALSE))</f>
        <v>71</v>
      </c>
      <c r="J11" s="8">
        <f>IF(ISERROR(VLOOKUP(B11,'Race 6'!$G$3:$I$66,3,FALSE)),0,VLOOKUP(B11,'Race 6'!$G$3:$I$66,3,FALSE))</f>
        <v>0</v>
      </c>
      <c r="K11" s="8">
        <f>IF(ISERROR(VLOOKUP($B11,'Race 7'!$G$3:$I$64,3,FALSE)),0,VLOOKUP($B11,'Race 7'!$G$3:$I$64,3,FALSE))</f>
        <v>84</v>
      </c>
      <c r="L11" s="8">
        <f>IF(ISERROR(VLOOKUP($B11,'Race 8'!$G$3:$I$64,3,FALSE)),0,VLOOKUP($B11,'Race 8'!$G$3:$I$64,3,FALSE))</f>
        <v>91</v>
      </c>
      <c r="M11" s="8">
        <f>IF(ISERROR(VLOOKUP($B11,'Race 9'!$G$3:$I$66,3,FALSE)),0,VLOOKUP($B11,'Race 9'!$G$3:$I$66,3,FALSE))</f>
        <v>0</v>
      </c>
      <c r="N11" s="8">
        <f>IF(ISERROR(VLOOKUP($B11,'Race 10'!$G$3:$I$59,3,FALSE)),0,VLOOKUP($B11,'Race 10'!$G$3:$I$59,3,FALSE))</f>
        <v>95</v>
      </c>
      <c r="O11" s="187"/>
      <c r="P11" s="155">
        <v>1</v>
      </c>
      <c r="R11" s="33" t="s">
        <v>122</v>
      </c>
      <c r="S11" s="48" t="str">
        <f>'Race 8'!K3</f>
        <v>Steve Cable</v>
      </c>
      <c r="T11" s="33" t="str">
        <f>'Race 8'!K4</f>
        <v>Christina Smith</v>
      </c>
    </row>
    <row r="12" spans="1:20" ht="12.75">
      <c r="A12" s="157">
        <v>10</v>
      </c>
      <c r="B12" s="71" t="s">
        <v>92</v>
      </c>
      <c r="C12" s="8">
        <f t="shared" si="0"/>
        <v>4</v>
      </c>
      <c r="D12" s="8">
        <f>SUM(LARGE(E12:N12,{1,2,3,4,5,6,7}))</f>
        <v>386</v>
      </c>
      <c r="E12" s="9">
        <f>IF(ISERROR(VLOOKUP(B12,'Race 1'!$G$3:$I$56,3,FALSE)),0,VLOOKUP(B12,'Race 1'!$G$3:$I$56,3,FALSE))</f>
        <v>0</v>
      </c>
      <c r="F12" s="9">
        <f>IF(ISERROR(VLOOKUP(B12,'Race 2'!$G$3:$I$64,3,FALSE)),0,VLOOKUP(B12,'Race 2'!$G$3:$I$64,3,FALSE))</f>
        <v>96</v>
      </c>
      <c r="G12" s="9">
        <f>IF(ISERROR(VLOOKUP(B12,'Race 3'!$G$3:$I$63,3,FALSE)),0,VLOOKUP(B12,'Race 3'!$G$3:$I$63,3,FALSE))</f>
        <v>0</v>
      </c>
      <c r="H12" s="9">
        <f>IF(ISERROR(VLOOKUP(B12,'Race 4'!$G$3:$I$52,3,FALSE)),0,VLOOKUP(B12,'Race 4'!$G$3:$I$52,3,FALSE))</f>
        <v>99</v>
      </c>
      <c r="I12" s="8">
        <f>IF(ISERROR(VLOOKUP(B12,'Race 5'!$G$3:$I$62,3,FALSE)),0,VLOOKUP(B12,'Race 5'!$G$3:$I$62,3,FALSE))</f>
        <v>0</v>
      </c>
      <c r="J12" s="8">
        <f>IF(ISERROR(VLOOKUP(B12,'Race 6'!$G$3:$I$66,3,FALSE)),0,VLOOKUP(B12,'Race 6'!$G$3:$I$66,3,FALSE))</f>
        <v>0</v>
      </c>
      <c r="K12" s="8">
        <f>IF(ISERROR(VLOOKUP($B12,'Race 7'!$G$3:$I$64,3,FALSE)),0,VLOOKUP($B12,'Race 7'!$G$3:$I$64,3,FALSE))</f>
        <v>97</v>
      </c>
      <c r="L12" s="8">
        <f>IF(ISERROR(VLOOKUP($B12,'Race 8'!$G$3:$I$64,3,FALSE)),0,VLOOKUP($B12,'Race 8'!$G$3:$I$64,3,FALSE))</f>
        <v>94</v>
      </c>
      <c r="M12" s="8">
        <f>IF(ISERROR(VLOOKUP($B12,'Race 9'!$G$3:$I$66,3,FALSE)),0,VLOOKUP($B12,'Race 9'!$G$3:$I$66,3,FALSE))</f>
        <v>0</v>
      </c>
      <c r="N12" s="8">
        <f>IF(ISERROR(VLOOKUP($B12,'Race 10'!$G$3:$I$59,3,FALSE)),0,VLOOKUP($B12,'Race 10'!$G$3:$I$59,3,FALSE))</f>
        <v>0</v>
      </c>
      <c r="O12" s="187"/>
      <c r="P12" s="155">
        <v>1</v>
      </c>
      <c r="R12" s="33" t="s">
        <v>123</v>
      </c>
      <c r="S12" s="48" t="str">
        <f>'Race 9'!K3</f>
        <v>Leighton Jones</v>
      </c>
      <c r="T12" s="33" t="str">
        <f>'Race 9'!K4</f>
        <v>Sali Davies</v>
      </c>
    </row>
    <row r="13" spans="1:20" ht="12.75">
      <c r="A13" s="157">
        <v>11</v>
      </c>
      <c r="B13" s="71" t="s">
        <v>56</v>
      </c>
      <c r="C13" s="8">
        <f t="shared" si="0"/>
        <v>3</v>
      </c>
      <c r="D13" s="8">
        <f>SUM(LARGE(E13:N13,{1,2,3,4,5,6,7}))</f>
        <v>298</v>
      </c>
      <c r="E13" s="9">
        <f>IF(ISERROR(VLOOKUP(B13,'Race 1'!$G$3:$I$56,3,FALSE)),0,VLOOKUP(B13,'Race 1'!$G$3:$I$56,3,FALSE))</f>
        <v>99</v>
      </c>
      <c r="F13" s="9">
        <f>IF(ISERROR(VLOOKUP(B13,'Race 2'!$G$3:$I$64,3,FALSE)),0,VLOOKUP(B13,'Race 2'!$G$3:$I$64,3,FALSE))</f>
        <v>99</v>
      </c>
      <c r="G13" s="9">
        <f>IF(ISERROR(VLOOKUP(B13,'Race 3'!$G$3:$I$63,3,FALSE)),0,VLOOKUP(B13,'Race 3'!$G$3:$I$63,3,FALSE))</f>
        <v>0</v>
      </c>
      <c r="H13" s="9">
        <f>IF(ISERROR(VLOOKUP(B13,'Race 4'!$G$3:$I$52,3,FALSE)),0,VLOOKUP(B13,'Race 4'!$G$3:$I$52,3,FALSE))</f>
        <v>100</v>
      </c>
      <c r="I13" s="8">
        <f>IF(ISERROR(VLOOKUP(B13,'Race 5'!$G$3:$I$62,3,FALSE)),0,VLOOKUP(B13,'Race 5'!$G$3:$I$62,3,FALSE))</f>
        <v>0</v>
      </c>
      <c r="J13" s="8">
        <f>IF(ISERROR(VLOOKUP(B13,'Race 6'!$G$3:$I$66,3,FALSE)),0,VLOOKUP(B13,'Race 6'!$G$3:$I$66,3,FALSE))</f>
        <v>0</v>
      </c>
      <c r="K13" s="8">
        <f>IF(ISERROR(VLOOKUP($B13,'Race 7'!$G$3:$I$64,3,FALSE)),0,VLOOKUP($B13,'Race 7'!$G$3:$I$64,3,FALSE))</f>
        <v>0</v>
      </c>
      <c r="L13" s="8">
        <f>IF(ISERROR(VLOOKUP($B13,'Race 8'!$G$3:$I$64,3,FALSE)),0,VLOOKUP($B13,'Race 8'!$G$3:$I$64,3,FALSE))</f>
        <v>0</v>
      </c>
      <c r="M13" s="8">
        <f>IF(ISERROR(VLOOKUP($B13,'Race 9'!$G$3:$I$66,3,FALSE)),0,VLOOKUP($B13,'Race 9'!$G$3:$I$66,3,FALSE))</f>
        <v>0</v>
      </c>
      <c r="N13" s="8">
        <f>IF(ISERROR(VLOOKUP($B13,'Race 10'!$G$3:$I$59,3,FALSE)),0,VLOOKUP($B13,'Race 10'!$G$3:$I$59,3,FALSE))</f>
        <v>0</v>
      </c>
      <c r="O13" s="187"/>
      <c r="P13" s="155">
        <v>1</v>
      </c>
      <c r="R13" s="42" t="s">
        <v>124</v>
      </c>
      <c r="S13" s="51" t="str">
        <f>'Race 10'!K3</f>
        <v>Tony Baker</v>
      </c>
      <c r="T13" s="42" t="str">
        <f>'Race 10'!K4</f>
        <v>Fay Sharpe</v>
      </c>
    </row>
    <row r="14" spans="1:20" ht="12.75">
      <c r="A14" s="157">
        <v>12</v>
      </c>
      <c r="B14" s="90" t="s">
        <v>78</v>
      </c>
      <c r="C14" s="8">
        <f t="shared" si="0"/>
        <v>3</v>
      </c>
      <c r="D14" s="8">
        <f>SUM(LARGE(E14:N14,{1,2,3,4,5,6,7}))</f>
        <v>266</v>
      </c>
      <c r="E14" s="9">
        <f>IF(ISERROR(VLOOKUP(B14,'Race 1'!$G$3:$I$56,3,FALSE)),0,VLOOKUP(B14,'Race 1'!$G$3:$I$56,3,FALSE))</f>
        <v>0</v>
      </c>
      <c r="F14" s="9">
        <f>IF(ISERROR(VLOOKUP(B14,'Race 2'!$G$3:$I$64,3,FALSE)),0,VLOOKUP(B14,'Race 2'!$G$3:$I$64,3,FALSE))</f>
        <v>89</v>
      </c>
      <c r="G14" s="9">
        <f>IF(ISERROR(VLOOKUP(B14,'Race 3'!$G$3:$I$63,3,FALSE)),0,VLOOKUP(B14,'Race 3'!$G$3:$I$63,3,FALSE))</f>
        <v>89</v>
      </c>
      <c r="H14" s="9">
        <f>IF(ISERROR(VLOOKUP(B14,'Race 4'!$G$3:$I$52,3,FALSE)),0,VLOOKUP(B14,'Race 4'!$G$3:$I$52,3,FALSE))</f>
        <v>88</v>
      </c>
      <c r="I14" s="8">
        <f>IF(ISERROR(VLOOKUP(B14,'Race 5'!$G$3:$I$62,3,FALSE)),0,VLOOKUP(B14,'Race 5'!$G$3:$I$62,3,FALSE))</f>
        <v>0</v>
      </c>
      <c r="J14" s="8">
        <f>IF(ISERROR(VLOOKUP(B14,'Race 6'!$G$3:$I$66,3,FALSE)),0,VLOOKUP(B14,'Race 6'!$G$3:$I$66,3,FALSE))</f>
        <v>0</v>
      </c>
      <c r="K14" s="8">
        <f>IF(ISERROR(VLOOKUP($B14,'Race 7'!$G$3:$I$64,3,FALSE)),0,VLOOKUP($B14,'Race 7'!$G$3:$I$64,3,FALSE))</f>
        <v>0</v>
      </c>
      <c r="L14" s="8">
        <f>IF(ISERROR(VLOOKUP($B14,'Race 8'!$G$3:$I$64,3,FALSE)),0,VLOOKUP($B14,'Race 8'!$G$3:$I$64,3,FALSE))</f>
        <v>0</v>
      </c>
      <c r="M14" s="8">
        <f>IF(ISERROR(VLOOKUP($B14,'Race 9'!$G$3:$I$66,3,FALSE)),0,VLOOKUP($B14,'Race 9'!$G$3:$I$66,3,FALSE))</f>
        <v>0</v>
      </c>
      <c r="N14" s="8">
        <f>IF(ISERROR(VLOOKUP($B14,'Race 10'!$G$3:$I$59,3,FALSE)),0,VLOOKUP($B14,'Race 10'!$G$3:$I$59,3,FALSE))</f>
        <v>0</v>
      </c>
      <c r="O14" s="187"/>
      <c r="P14" s="155">
        <v>1</v>
      </c>
      <c r="R14" s="81"/>
      <c r="S14" s="101"/>
      <c r="T14" s="81"/>
    </row>
    <row r="15" spans="1:20" ht="12.75">
      <c r="A15" s="157">
        <v>13</v>
      </c>
      <c r="B15" s="64" t="s">
        <v>50</v>
      </c>
      <c r="C15" s="8">
        <f t="shared" si="0"/>
        <v>2</v>
      </c>
      <c r="D15" s="8">
        <f>SUM(LARGE(E15:N15,{1,2,3,4,5,6,7}))</f>
        <v>181</v>
      </c>
      <c r="E15" s="9">
        <f>IF(ISERROR(VLOOKUP(B15,'Race 1'!$G$3:$I$56,3,FALSE)),0,VLOOKUP(B15,'Race 1'!$G$3:$I$56,3,FALSE))</f>
        <v>90</v>
      </c>
      <c r="F15" s="9">
        <f>IF(ISERROR(VLOOKUP(B15,'Race 2'!$G$3:$I$64,3,FALSE)),0,VLOOKUP(B15,'Race 2'!$G$3:$I$64,3,FALSE))</f>
        <v>0</v>
      </c>
      <c r="G15" s="9">
        <f>IF(ISERROR(VLOOKUP(B15,'Race 3'!$G$3:$I$63,3,FALSE)),0,VLOOKUP(B15,'Race 3'!$G$3:$I$63,3,FALSE))</f>
        <v>0</v>
      </c>
      <c r="H15" s="9">
        <f>IF(ISERROR(VLOOKUP(B15,'Race 4'!$G$3:$I$52,3,FALSE)),0,VLOOKUP(B15,'Race 4'!$G$3:$I$52,3,FALSE))</f>
        <v>0</v>
      </c>
      <c r="I15" s="8">
        <f>IF(ISERROR(VLOOKUP(B15,'Race 5'!$G$3:$I$62,3,FALSE)),0,VLOOKUP(B15,'Race 5'!$G$3:$I$62,3,FALSE))</f>
        <v>0</v>
      </c>
      <c r="J15" s="8">
        <f>IF(ISERROR(VLOOKUP(B15,'Race 6'!$G$3:$I$66,3,FALSE)),0,VLOOKUP(B15,'Race 6'!$G$3:$I$66,3,FALSE))</f>
        <v>0</v>
      </c>
      <c r="K15" s="8">
        <f>IF(ISERROR(VLOOKUP($B15,'Race 7'!$G$3:$I$64,3,FALSE)),0,VLOOKUP($B15,'Race 7'!$G$3:$I$64,3,FALSE))</f>
        <v>91</v>
      </c>
      <c r="L15" s="8">
        <f>IF(ISERROR(VLOOKUP($B15,'Race 8'!$G$3:$I$64,3,FALSE)),0,VLOOKUP($B15,'Race 8'!$G$3:$I$64,3,FALSE))</f>
        <v>0</v>
      </c>
      <c r="M15" s="8">
        <f>IF(ISERROR(VLOOKUP($B15,'Race 9'!$G$3:$I$66,3,FALSE)),0,VLOOKUP($B15,'Race 9'!$G$3:$I$66,3,FALSE))</f>
        <v>0</v>
      </c>
      <c r="N15" s="8">
        <f>IF(ISERROR(VLOOKUP($B15,'Race 10'!$G$3:$I$59,3,FALSE)),0,VLOOKUP($B15,'Race 10'!$G$3:$I$59,3,FALSE))</f>
        <v>0</v>
      </c>
      <c r="O15" s="187"/>
      <c r="P15" s="155">
        <v>1</v>
      </c>
      <c r="R15" s="3"/>
      <c r="S15" s="175" t="s">
        <v>147</v>
      </c>
      <c r="T15" s="176"/>
    </row>
    <row r="16" spans="1:20" ht="12.75">
      <c r="A16" s="157">
        <v>14</v>
      </c>
      <c r="B16" s="71" t="s">
        <v>58</v>
      </c>
      <c r="C16" s="8">
        <f t="shared" si="0"/>
        <v>2</v>
      </c>
      <c r="D16" s="8">
        <f>SUM(LARGE(E16:N16,{1,2,3,4,5,6,7}))</f>
        <v>179</v>
      </c>
      <c r="E16" s="9">
        <f>IF(ISERROR(VLOOKUP(B16,'Race 1'!$G$3:$I$56,3,FALSE)),0,VLOOKUP(B16,'Race 1'!$G$3:$I$56,3,FALSE))</f>
        <v>92</v>
      </c>
      <c r="F16" s="9">
        <f>IF(ISERROR(VLOOKUP(B16,'Race 2'!$G$3:$I$64,3,FALSE)),0,VLOOKUP(B16,'Race 2'!$G$3:$I$64,3,FALSE))</f>
        <v>87</v>
      </c>
      <c r="G16" s="9">
        <f>IF(ISERROR(VLOOKUP(B16,'Race 3'!$G$3:$I$63,3,FALSE)),0,VLOOKUP(B16,'Race 3'!$G$3:$I$63,3,FALSE))</f>
        <v>0</v>
      </c>
      <c r="H16" s="9">
        <f>IF(ISERROR(VLOOKUP(B16,'Race 4'!$G$3:$I$52,3,FALSE)),0,VLOOKUP(B16,'Race 4'!$G$3:$I$52,3,FALSE))</f>
        <v>0</v>
      </c>
      <c r="I16" s="8">
        <f>IF(ISERROR(VLOOKUP(B16,'Race 5'!$G$3:$I$62,3,FALSE)),0,VLOOKUP(B16,'Race 5'!$G$3:$I$62,3,FALSE))</f>
        <v>0</v>
      </c>
      <c r="J16" s="8">
        <f>IF(ISERROR(VLOOKUP(B16,'Race 6'!$G$3:$I$66,3,FALSE)),0,VLOOKUP(B16,'Race 6'!$G$3:$I$66,3,FALSE))</f>
        <v>0</v>
      </c>
      <c r="K16" s="8">
        <f>IF(ISERROR(VLOOKUP($B16,'Race 7'!$G$3:$I$64,3,FALSE)),0,VLOOKUP($B16,'Race 7'!$G$3:$I$64,3,FALSE))</f>
        <v>0</v>
      </c>
      <c r="L16" s="8">
        <f>IF(ISERROR(VLOOKUP($B16,'Race 8'!$G$3:$I$64,3,FALSE)),0,VLOOKUP($B16,'Race 8'!$G$3:$I$64,3,FALSE))</f>
        <v>0</v>
      </c>
      <c r="M16" s="8">
        <f>IF(ISERROR(VLOOKUP($B16,'Race 9'!$G$3:$I$66,3,FALSE)),0,VLOOKUP($B16,'Race 9'!$G$3:$I$66,3,FALSE))</f>
        <v>0</v>
      </c>
      <c r="N16" s="8">
        <f>IF(ISERROR(VLOOKUP($B16,'Race 10'!$G$3:$I$59,3,FALSE)),0,VLOOKUP($B16,'Race 10'!$G$3:$I$59,3,FALSE))</f>
        <v>0</v>
      </c>
      <c r="O16" s="187"/>
      <c r="P16" s="155">
        <v>1</v>
      </c>
      <c r="R16" s="3"/>
      <c r="S16" s="177"/>
      <c r="T16" s="178"/>
    </row>
    <row r="17" spans="1:20" ht="12.75">
      <c r="A17" s="157">
        <v>15</v>
      </c>
      <c r="B17" s="71" t="s">
        <v>138</v>
      </c>
      <c r="C17" s="8">
        <f t="shared" si="0"/>
        <v>1</v>
      </c>
      <c r="D17" s="8">
        <f>SUM(LARGE(E17:N17,{1,2,3,4,5,6,7}))</f>
        <v>94</v>
      </c>
      <c r="E17" s="9">
        <f>IF(ISERROR(VLOOKUP(B17,'Race 1'!$G$3:$I$56,3,FALSE)),0,VLOOKUP(B17,'Race 1'!$G$3:$I$56,3,FALSE))</f>
        <v>0</v>
      </c>
      <c r="F17" s="9">
        <f>IF(ISERROR(VLOOKUP(B17,'Race 2'!$G$3:$I$64,3,FALSE)),0,VLOOKUP(B17,'Race 2'!$G$3:$I$64,3,FALSE))</f>
        <v>0</v>
      </c>
      <c r="G17" s="9">
        <f>IF(ISERROR(VLOOKUP(B17,'Race 3'!$G$3:$I$63,3,FALSE)),0,VLOOKUP(B17,'Race 3'!$G$3:$I$63,3,FALSE))</f>
        <v>0</v>
      </c>
      <c r="H17" s="9">
        <f>IF(ISERROR(VLOOKUP(B17,'Race 4'!$G$3:$I$52,3,FALSE)),0,VLOOKUP(B17,'Race 4'!$G$3:$I$52,3,FALSE))</f>
        <v>0</v>
      </c>
      <c r="I17" s="8">
        <f>IF(ISERROR(VLOOKUP(B17,'Race 5'!$G$3:$I$62,3,FALSE)),0,VLOOKUP(B17,'Race 5'!$G$3:$I$62,3,FALSE))</f>
        <v>0</v>
      </c>
      <c r="J17" s="8">
        <f>IF(ISERROR(VLOOKUP(B17,'Race 6'!$G$3:$I$66,3,FALSE)),0,VLOOKUP(B17,'Race 6'!$G$3:$I$66,3,FALSE))</f>
        <v>0</v>
      </c>
      <c r="K17" s="8">
        <f>IF(ISERROR(VLOOKUP($B17,'Race 7'!$G$3:$I$64,3,FALSE)),0,VLOOKUP($B17,'Race 7'!$G$3:$I$64,3,FALSE))</f>
        <v>0</v>
      </c>
      <c r="L17" s="8" t="str">
        <f>IF(ISERROR(VLOOKUP($B17,'Race 8'!$G$3:$I$64,3,FALSE)),0,VLOOKUP($B17,'Race 8'!$G$3:$I$64,3,FALSE))</f>
        <v>guest</v>
      </c>
      <c r="M17" s="8">
        <f>IF(ISERROR(VLOOKUP($B17,'Race 9'!$G$3:$I$66,3,FALSE)),0,VLOOKUP($B17,'Race 9'!$G$3:$I$66,3,FALSE))</f>
        <v>94</v>
      </c>
      <c r="N17" s="8">
        <f>IF(ISERROR(VLOOKUP($B17,'Race 10'!$G$3:$I$59,3,FALSE)),0,VLOOKUP($B17,'Race 10'!$G$3:$I$59,3,FALSE))</f>
        <v>0</v>
      </c>
      <c r="O17" s="187"/>
      <c r="P17" s="155">
        <v>1</v>
      </c>
      <c r="R17" s="3"/>
      <c r="S17" s="32"/>
      <c r="T17" s="3"/>
    </row>
    <row r="18" spans="1:20" ht="12.75">
      <c r="A18" s="157">
        <v>16</v>
      </c>
      <c r="B18" s="90" t="s">
        <v>77</v>
      </c>
      <c r="C18" s="8">
        <f t="shared" si="0"/>
        <v>1</v>
      </c>
      <c r="D18" s="8">
        <f>SUM(LARGE(E18:N18,{1,2,3,4,5,6,7}))</f>
        <v>91</v>
      </c>
      <c r="E18" s="9">
        <f>IF(ISERROR(VLOOKUP(B18,'Race 1'!$G$3:$I$56,3,FALSE)),0,VLOOKUP(B18,'Race 1'!$G$3:$I$56,3,FALSE))</f>
        <v>0</v>
      </c>
      <c r="F18" s="9">
        <f>IF(ISERROR(VLOOKUP(B18,'Race 2'!$G$3:$I$64,3,FALSE)),0,VLOOKUP(B18,'Race 2'!$G$3:$I$64,3,FALSE))</f>
        <v>91</v>
      </c>
      <c r="G18" s="9">
        <f>IF(ISERROR(VLOOKUP(B18,'Race 3'!$G$3:$I$63,3,FALSE)),0,VLOOKUP(B18,'Race 3'!$G$3:$I$63,3,FALSE))</f>
        <v>0</v>
      </c>
      <c r="H18" s="9">
        <f>IF(ISERROR(VLOOKUP(B18,'Race 4'!$G$3:$I$52,3,FALSE)),0,VLOOKUP(B18,'Race 4'!$G$3:$I$52,3,FALSE))</f>
        <v>0</v>
      </c>
      <c r="I18" s="8">
        <f>IF(ISERROR(VLOOKUP(B18,'Race 5'!$G$3:$I$62,3,FALSE)),0,VLOOKUP(B18,'Race 5'!$G$3:$I$62,3,FALSE))</f>
        <v>0</v>
      </c>
      <c r="J18" s="8">
        <f>IF(ISERROR(VLOOKUP(B18,'Race 6'!$G$3:$I$66,3,FALSE)),0,VLOOKUP(B18,'Race 6'!$G$3:$I$66,3,FALSE))</f>
        <v>0</v>
      </c>
      <c r="K18" s="8">
        <f>IF(ISERROR(VLOOKUP($B18,'Race 7'!$G$3:$I$64,3,FALSE)),0,VLOOKUP($B18,'Race 7'!$G$3:$I$64,3,FALSE))</f>
        <v>0</v>
      </c>
      <c r="L18" s="8">
        <f>IF(ISERROR(VLOOKUP($B18,'Race 8'!$G$3:$I$64,3,FALSE)),0,VLOOKUP($B18,'Race 8'!$G$3:$I$64,3,FALSE))</f>
        <v>0</v>
      </c>
      <c r="M18" s="8">
        <f>IF(ISERROR(VLOOKUP($B18,'Race 9'!$G$3:$I$66,3,FALSE)),0,VLOOKUP($B18,'Race 9'!$G$3:$I$66,3,FALSE))</f>
        <v>0</v>
      </c>
      <c r="N18" s="8">
        <f>IF(ISERROR(VLOOKUP($B18,'Race 10'!$G$3:$I$59,3,FALSE)),0,VLOOKUP($B18,'Race 10'!$G$3:$I$59,3,FALSE))</f>
        <v>0</v>
      </c>
      <c r="O18" s="187"/>
      <c r="P18" s="155">
        <v>1</v>
      </c>
      <c r="R18" s="3"/>
      <c r="S18" s="32"/>
      <c r="T18" s="3"/>
    </row>
    <row r="19" spans="1:16" ht="13.5" thickBot="1">
      <c r="A19" s="164">
        <v>17</v>
      </c>
      <c r="B19" s="165" t="s">
        <v>102</v>
      </c>
      <c r="C19" s="166">
        <f t="shared" si="0"/>
        <v>1</v>
      </c>
      <c r="D19" s="166">
        <f>SUM(LARGE(E19:N19,{1,2,3,4,5,6,7}))</f>
        <v>86</v>
      </c>
      <c r="E19" s="167">
        <f>IF(ISERROR(VLOOKUP(B19,'Race 1'!$G$3:$I$56,3,FALSE)),0,VLOOKUP(B19,'Race 1'!$G$3:$I$56,3,FALSE))</f>
        <v>0</v>
      </c>
      <c r="F19" s="167">
        <f>IF(ISERROR(VLOOKUP(B19,'Race 2'!$G$3:$I$64,3,FALSE)),0,VLOOKUP(B19,'Race 2'!$G$3:$I$64,3,FALSE))</f>
        <v>0</v>
      </c>
      <c r="G19" s="167">
        <f>IF(ISERROR(VLOOKUP(B19,'Race 3'!$G$3:$I$63,3,FALSE)),0,VLOOKUP(B19,'Race 3'!$G$3:$I$63,3,FALSE))</f>
        <v>86</v>
      </c>
      <c r="H19" s="167">
        <f>IF(ISERROR(VLOOKUP(B19,'Race 4'!$G$3:$I$52,3,FALSE)),0,VLOOKUP(B19,'Race 4'!$G$3:$I$52,3,FALSE))</f>
        <v>0</v>
      </c>
      <c r="I19" s="166">
        <f>IF(ISERROR(VLOOKUP(B19,'Race 5'!$G$3:$I$62,3,FALSE)),0,VLOOKUP(B19,'Race 5'!$G$3:$I$62,3,FALSE))</f>
        <v>0</v>
      </c>
      <c r="J19" s="166">
        <f>IF(ISERROR(VLOOKUP(B19,'Race 6'!$G$3:$I$66,3,FALSE)),0,VLOOKUP(B19,'Race 6'!$G$3:$I$66,3,FALSE))</f>
        <v>0</v>
      </c>
      <c r="K19" s="166">
        <f>IF(ISERROR(VLOOKUP($B19,'Race 7'!$G$3:$I$64,3,FALSE)),0,VLOOKUP($B19,'Race 7'!$G$3:$I$64,3,FALSE))</f>
        <v>0</v>
      </c>
      <c r="L19" s="166">
        <f>IF(ISERROR(VLOOKUP($B19,'Race 8'!$G$3:$I$64,3,FALSE)),0,VLOOKUP($B19,'Race 8'!$G$3:$I$64,3,FALSE))</f>
        <v>0</v>
      </c>
      <c r="M19" s="166">
        <f>IF(ISERROR(VLOOKUP($B19,'Race 9'!$G$3:$I$66,3,FALSE)),0,VLOOKUP($B19,'Race 9'!$G$3:$I$66,3,FALSE))</f>
        <v>0</v>
      </c>
      <c r="N19" s="166">
        <f>IF(ISERROR(VLOOKUP($B19,'Race 10'!$G$3:$I$59,3,FALSE)),0,VLOOKUP($B19,'Race 10'!$G$3:$I$59,3,FALSE))</f>
        <v>0</v>
      </c>
      <c r="O19" s="188"/>
      <c r="P19" s="161">
        <v>1</v>
      </c>
    </row>
    <row r="20" spans="1:16" ht="12.75">
      <c r="A20" s="162">
        <v>1</v>
      </c>
      <c r="B20" s="150" t="s">
        <v>37</v>
      </c>
      <c r="C20" s="151">
        <f t="shared" si="0"/>
        <v>8</v>
      </c>
      <c r="D20" s="151">
        <f>SUM(LARGE(E20:N20,{1,2,3,4,5,6,7}))</f>
        <v>650</v>
      </c>
      <c r="E20" s="152">
        <f>IF(ISERROR(VLOOKUP(B20,'Race 1'!$G$3:$I$56,3,FALSE)),0,VLOOKUP(B20,'Race 1'!$G$3:$I$56,3,FALSE))</f>
        <v>95</v>
      </c>
      <c r="F20" s="152">
        <f>IF(ISERROR(VLOOKUP(B20,'Race 2'!$G$3:$I$64,3,FALSE)),0,VLOOKUP(B20,'Race 2'!$G$3:$I$64,3,FALSE))</f>
        <v>93</v>
      </c>
      <c r="G20" s="152">
        <f>IF(ISERROR(VLOOKUP(B20,'Race 3'!$G$3:$I$63,3,FALSE)),0,VLOOKUP(B20,'Race 3'!$G$3:$I$63,3,FALSE))</f>
        <v>94</v>
      </c>
      <c r="H20" s="152">
        <f>IF(ISERROR(VLOOKUP(B20,'Race 4'!$G$3:$I$52,3,FALSE)),0,VLOOKUP(B20,'Race 4'!$G$3:$I$52,3,FALSE))</f>
        <v>93</v>
      </c>
      <c r="I20" s="151">
        <f>IF(ISERROR(VLOOKUP(B20,'Race 5'!$G$3:$I$62,3,FALSE)),0,VLOOKUP(B20,'Race 5'!$G$3:$I$62,3,FALSE))</f>
        <v>93</v>
      </c>
      <c r="J20" s="151">
        <f>IF(ISERROR(VLOOKUP(B20,'Race 6'!$G$3:$I$66,3,FALSE)),0,VLOOKUP(B20,'Race 6'!$G$3:$I$66,3,FALSE))</f>
        <v>92</v>
      </c>
      <c r="K20" s="151">
        <f>IF(ISERROR(VLOOKUP($B20,'Race 7'!$G$3:$I$64,3,FALSE)),0,VLOOKUP($B20,'Race 7'!$G$3:$I$64,3,FALSE))</f>
        <v>87</v>
      </c>
      <c r="L20" s="151">
        <f>IF(ISERROR(VLOOKUP($B20,'Race 8'!$G$3:$I$64,3,FALSE)),0,VLOOKUP($B20,'Race 8'!$G$3:$I$64,3,FALSE))</f>
        <v>0</v>
      </c>
      <c r="M20" s="151">
        <f>IF(ISERROR(VLOOKUP($B20,'Race 9'!$G$3:$I$66,3,FALSE)),0,VLOOKUP($B20,'Race 9'!$G$3:$I$66,3,FALSE))</f>
        <v>0</v>
      </c>
      <c r="N20" s="151">
        <f>IF(ISERROR(VLOOKUP($B20,'Race 10'!$G$3:$I$59,3,FALSE)),0,VLOOKUP($B20,'Race 10'!$G$3:$I$59,3,FALSE))</f>
        <v>90</v>
      </c>
      <c r="O20" s="182">
        <v>2</v>
      </c>
      <c r="P20" s="153">
        <v>2</v>
      </c>
    </row>
    <row r="21" spans="1:16" ht="12.75">
      <c r="A21" s="157">
        <v>2</v>
      </c>
      <c r="B21" s="64" t="s">
        <v>41</v>
      </c>
      <c r="C21" s="8">
        <f t="shared" si="0"/>
        <v>7</v>
      </c>
      <c r="D21" s="8">
        <f>SUM(LARGE(E21:N21,{1,2,3,4,5,6,7}))</f>
        <v>649</v>
      </c>
      <c r="E21" s="9">
        <f>IF(ISERROR(VLOOKUP(B21,'Race 1'!$G$3:$I$56,3,FALSE)),0,VLOOKUP(B21,'Race 1'!$G$3:$I$56,3,FALSE))</f>
        <v>91</v>
      </c>
      <c r="F21" s="9">
        <f>IF(ISERROR(VLOOKUP(B21,'Race 2'!$G$3:$I$64,3,FALSE)),0,VLOOKUP(B21,'Race 2'!$G$3:$I$64,3,FALSE))</f>
        <v>0</v>
      </c>
      <c r="G21" s="9">
        <f>IF(ISERROR(VLOOKUP(B21,'Race 3'!$G$3:$I$63,3,FALSE)),0,VLOOKUP(B21,'Race 3'!$G$3:$I$63,3,FALSE))</f>
        <v>90</v>
      </c>
      <c r="H21" s="9">
        <f>IF(ISERROR(VLOOKUP(B21,'Race 4'!$G$3:$I$52,3,FALSE)),0,VLOOKUP(B21,'Race 4'!$G$3:$I$52,3,FALSE))</f>
        <v>90</v>
      </c>
      <c r="I21" s="8">
        <f>IF(ISERROR(VLOOKUP(B21,'Race 5'!$G$3:$I$62,3,FALSE)),0,VLOOKUP(B21,'Race 5'!$G$3:$I$62,3,FALSE))</f>
        <v>97</v>
      </c>
      <c r="J21" s="8">
        <f>IF(ISERROR(VLOOKUP(B21,'Race 6'!$G$3:$I$66,3,FALSE)),0,VLOOKUP(B21,'Race 6'!$G$3:$I$66,3,FALSE))</f>
        <v>93</v>
      </c>
      <c r="K21" s="8">
        <f>IF(ISERROR(VLOOKUP($B21,'Race 7'!$G$3:$I$64,3,FALSE)),0,VLOOKUP($B21,'Race 7'!$G$3:$I$64,3,FALSE))</f>
        <v>0</v>
      </c>
      <c r="L21" s="8">
        <f>IF(ISERROR(VLOOKUP($B21,'Race 8'!$G$3:$I$64,3,FALSE)),0,VLOOKUP($B21,'Race 8'!$G$3:$I$64,3,FALSE))</f>
        <v>0</v>
      </c>
      <c r="M21" s="8">
        <f>IF(ISERROR(VLOOKUP($B21,'Race 9'!$G$3:$I$66,3,FALSE)),0,VLOOKUP($B21,'Race 9'!$G$3:$I$66,3,FALSE))</f>
        <v>92</v>
      </c>
      <c r="N21" s="8">
        <f>IF(ISERROR(VLOOKUP($B21,'Race 10'!$G$3:$I$59,3,FALSE)),0,VLOOKUP($B21,'Race 10'!$G$3:$I$59,3,FALSE))</f>
        <v>96</v>
      </c>
      <c r="O21" s="183"/>
      <c r="P21" s="155">
        <v>2</v>
      </c>
    </row>
    <row r="22" spans="1:16" ht="13.5" thickBot="1">
      <c r="A22" s="156">
        <v>3</v>
      </c>
      <c r="B22" s="147" t="s">
        <v>113</v>
      </c>
      <c r="C22" s="146">
        <f t="shared" si="0"/>
        <v>7</v>
      </c>
      <c r="D22" s="146">
        <f>SUM(LARGE(E22:N22,{1,2,3,4,5,6,7}))</f>
        <v>644</v>
      </c>
      <c r="E22" s="148">
        <f>IF(ISERROR(VLOOKUP(B22,'Race 1'!$G$3:$I$56,3,FALSE)),0,VLOOKUP(B22,'Race 1'!$G$3:$I$56,3,FALSE))</f>
        <v>0</v>
      </c>
      <c r="F22" s="148">
        <f>IF(ISERROR(VLOOKUP(B22,'Race 2'!$G$3:$I$64,3,FALSE)),0,VLOOKUP(B22,'Race 2'!$G$3:$I$64,3,FALSE))</f>
        <v>0</v>
      </c>
      <c r="G22" s="148">
        <f>IF(ISERROR(VLOOKUP(B22,'Race 3'!$G$3:$I$63,3,FALSE)),0,VLOOKUP(B22,'Race 3'!$G$3:$I$63,3,FALSE))</f>
        <v>0</v>
      </c>
      <c r="H22" s="148">
        <f>IF(ISERROR(VLOOKUP(B22,'Race 4'!$G$3:$I$52,3,FALSE)),0,VLOOKUP(B22,'Race 4'!$G$3:$I$52,3,FALSE))</f>
        <v>92</v>
      </c>
      <c r="I22" s="146">
        <f>IF(ISERROR(VLOOKUP(B22,'Race 5'!$G$3:$I$62,3,FALSE)),0,VLOOKUP(B22,'Race 5'!$G$3:$I$62,3,FALSE))</f>
        <v>96</v>
      </c>
      <c r="J22" s="146">
        <f>IF(ISERROR(VLOOKUP(B22,'Race 6'!$G$3:$I$66,3,FALSE)),0,VLOOKUP(B22,'Race 6'!$G$3:$I$66,3,FALSE))</f>
        <v>91</v>
      </c>
      <c r="K22" s="146">
        <f>IF(ISERROR(VLOOKUP($B22,'Race 7'!$G$3:$I$64,3,FALSE)),0,VLOOKUP($B22,'Race 7'!$G$3:$I$64,3,FALSE))</f>
        <v>92</v>
      </c>
      <c r="L22" s="146">
        <f>IF(ISERROR(VLOOKUP($B22,'Race 8'!$G$3:$I$64,3,FALSE)),0,VLOOKUP($B22,'Race 8'!$G$3:$I$64,3,FALSE))</f>
        <v>90</v>
      </c>
      <c r="M22" s="146">
        <f>IF(ISERROR(VLOOKUP($B22,'Race 9'!$G$3:$I$66,3,FALSE)),0,VLOOKUP($B22,'Race 9'!$G$3:$I$66,3,FALSE))</f>
        <v>89</v>
      </c>
      <c r="N22" s="146">
        <f>IF(ISERROR(VLOOKUP($B22,'Race 10'!$G$3:$I$59,3,FALSE)),0,VLOOKUP($B22,'Race 10'!$G$3:$I$59,3,FALSE))</f>
        <v>94</v>
      </c>
      <c r="O22" s="183"/>
      <c r="P22" s="155">
        <v>2</v>
      </c>
    </row>
    <row r="23" spans="1:19" ht="12.75">
      <c r="A23" s="157">
        <v>4</v>
      </c>
      <c r="B23" s="64" t="s">
        <v>24</v>
      </c>
      <c r="C23" s="8">
        <f t="shared" si="0"/>
        <v>8</v>
      </c>
      <c r="D23" s="8">
        <f>SUM(LARGE(E23:N23,{1,2,3,4,5,6,7}))</f>
        <v>635</v>
      </c>
      <c r="E23" s="9">
        <f>IF(ISERROR(VLOOKUP(B23,'Race 1'!$G$3:$I$56,3,FALSE)),0,VLOOKUP(B23,'Race 1'!$G$3:$I$56,3,FALSE))</f>
        <v>94</v>
      </c>
      <c r="F23" s="9">
        <f>IF(ISERROR(VLOOKUP(B23,'Race 2'!$G$3:$I$64,3,FALSE)),0,VLOOKUP(B23,'Race 2'!$G$3:$I$64,3,FALSE))</f>
        <v>88</v>
      </c>
      <c r="G23" s="9">
        <f>IF(ISERROR(VLOOKUP(B23,'Race 3'!$G$3:$I$63,3,FALSE)),0,VLOOKUP(B23,'Race 3'!$G$3:$I$63,3,FALSE))</f>
        <v>91</v>
      </c>
      <c r="H23" s="9">
        <f>IF(ISERROR(VLOOKUP(B23,'Race 4'!$G$3:$I$52,3,FALSE)),0,VLOOKUP(B23,'Race 4'!$G$3:$I$52,3,FALSE))</f>
        <v>91</v>
      </c>
      <c r="I23" s="8">
        <f>IF(ISERROR(VLOOKUP(B23,'Race 5'!$G$3:$I$62,3,FALSE)),0,VLOOKUP(B23,'Race 5'!$G$3:$I$62,3,FALSE))</f>
        <v>0</v>
      </c>
      <c r="J23" s="8">
        <f>IF(ISERROR(VLOOKUP(B23,'Race 6'!$G$3:$I$66,3,FALSE)),0,VLOOKUP(B23,'Race 6'!$G$3:$I$66,3,FALSE))</f>
        <v>87</v>
      </c>
      <c r="K23" s="8">
        <f>IF(ISERROR(VLOOKUP($B23,'Race 7'!$G$3:$I$64,3,FALSE)),0,VLOOKUP($B23,'Race 7'!$G$3:$I$64,3,FALSE))</f>
        <v>0</v>
      </c>
      <c r="L23" s="8">
        <f>IF(ISERROR(VLOOKUP($B23,'Race 8'!$G$3:$I$64,3,FALSE)),0,VLOOKUP($B23,'Race 8'!$G$3:$I$64,3,FALSE))</f>
        <v>89</v>
      </c>
      <c r="M23" s="8">
        <f>IF(ISERROR(VLOOKUP($B23,'Race 9'!$G$3:$I$66,3,FALSE)),0,VLOOKUP($B23,'Race 9'!$G$3:$I$66,3,FALSE))</f>
        <v>91</v>
      </c>
      <c r="N23" s="8">
        <f>IF(ISERROR(VLOOKUP($B23,'Race 10'!$G$3:$I$59,3,FALSE)),0,VLOOKUP($B23,'Race 10'!$G$3:$I$59,3,FALSE))</f>
        <v>91</v>
      </c>
      <c r="O23" s="183"/>
      <c r="P23" s="155">
        <v>2</v>
      </c>
      <c r="S23" s="1"/>
    </row>
    <row r="24" spans="1:19" ht="12.75">
      <c r="A24" s="157">
        <v>5</v>
      </c>
      <c r="B24" s="64" t="s">
        <v>43</v>
      </c>
      <c r="C24" s="8">
        <f t="shared" si="0"/>
        <v>10</v>
      </c>
      <c r="D24" s="8">
        <f>SUM(LARGE(E24:N24,{1,2,3,4,5,6,7}))</f>
        <v>617</v>
      </c>
      <c r="E24" s="9">
        <f>IF(ISERROR(VLOOKUP(B24,'Race 1'!$G$3:$I$56,3,FALSE)),0,VLOOKUP(B24,'Race 1'!$G$3:$I$56,3,FALSE))</f>
        <v>85</v>
      </c>
      <c r="F24" s="9">
        <f>IF(ISERROR(VLOOKUP(B24,'Race 2'!$G$3:$I$64,3,FALSE)),0,VLOOKUP(B24,'Race 2'!$G$3:$I$64,3,FALSE))</f>
        <v>85</v>
      </c>
      <c r="G24" s="9">
        <f>IF(ISERROR(VLOOKUP(B24,'Race 3'!$G$3:$I$63,3,FALSE)),0,VLOOKUP(B24,'Race 3'!$G$3:$I$63,3,FALSE))</f>
        <v>87</v>
      </c>
      <c r="H24" s="9">
        <f>IF(ISERROR(VLOOKUP(B24,'Race 4'!$G$3:$I$52,3,FALSE)),0,VLOOKUP(B24,'Race 4'!$G$3:$I$52,3,FALSE))</f>
        <v>86</v>
      </c>
      <c r="I24" s="8">
        <f>IF(ISERROR(VLOOKUP(B24,'Race 5'!$G$3:$I$62,3,FALSE)),0,VLOOKUP(B24,'Race 5'!$G$3:$I$62,3,FALSE))</f>
        <v>91</v>
      </c>
      <c r="J24" s="8">
        <f>IF(ISERROR(VLOOKUP(B24,'Race 6'!$G$3:$I$66,3,FALSE)),0,VLOOKUP(B24,'Race 6'!$G$3:$I$66,3,FALSE))</f>
        <v>88</v>
      </c>
      <c r="K24" s="8">
        <f>IF(ISERROR(VLOOKUP($B24,'Race 7'!$G$3:$I$64,3,FALSE)),0,VLOOKUP($B24,'Race 7'!$G$3:$I$64,3,FALSE))</f>
        <v>90</v>
      </c>
      <c r="L24" s="8">
        <f>IF(ISERROR(VLOOKUP($B24,'Race 8'!$G$3:$I$64,3,FALSE)),0,VLOOKUP($B24,'Race 8'!$G$3:$I$64,3,FALSE))</f>
        <v>87</v>
      </c>
      <c r="M24" s="8">
        <f>IF(ISERROR(VLOOKUP($B24,'Race 9'!$G$3:$I$66,3,FALSE)),0,VLOOKUP($B24,'Race 9'!$G$3:$I$66,3,FALSE))</f>
        <v>87</v>
      </c>
      <c r="N24" s="8">
        <f>IF(ISERROR(VLOOKUP($B24,'Race 10'!$G$3:$I$59,3,FALSE)),0,VLOOKUP($B24,'Race 10'!$G$3:$I$59,3,FALSE))</f>
        <v>87</v>
      </c>
      <c r="O24" s="183"/>
      <c r="P24" s="155">
        <v>2</v>
      </c>
      <c r="S24" s="1"/>
    </row>
    <row r="25" spans="1:19" ht="12.75">
      <c r="A25" s="157">
        <v>6</v>
      </c>
      <c r="B25" s="64" t="s">
        <v>36</v>
      </c>
      <c r="C25" s="8">
        <f t="shared" si="0"/>
        <v>8</v>
      </c>
      <c r="D25" s="8">
        <f>SUM(LARGE(E25:N25,{1,2,3,4,5,6,7}))</f>
        <v>616</v>
      </c>
      <c r="E25" s="9">
        <f>IF(ISERROR(VLOOKUP(B25,'Race 1'!$G$3:$I$56,3,FALSE)),0,VLOOKUP(B25,'Race 1'!$G$3:$I$56,3,FALSE))</f>
        <v>78</v>
      </c>
      <c r="F25" s="9">
        <f>IF(ISERROR(VLOOKUP(B25,'Race 2'!$G$3:$I$64,3,FALSE)),0,VLOOKUP(B25,'Race 2'!$G$3:$I$64,3,FALSE))</f>
        <v>84</v>
      </c>
      <c r="G25" s="9">
        <f>IF(ISERROR(VLOOKUP(B25,'Race 3'!$G$3:$I$63,3,FALSE)),0,VLOOKUP(B25,'Race 3'!$G$3:$I$63,3,FALSE))</f>
        <v>0</v>
      </c>
      <c r="H25" s="9">
        <f>IF(ISERROR(VLOOKUP(B25,'Race 4'!$G$3:$I$52,3,FALSE)),0,VLOOKUP(B25,'Race 4'!$G$3:$I$52,3,FALSE))</f>
        <v>89</v>
      </c>
      <c r="I25" s="8">
        <f>IF(ISERROR(VLOOKUP(B25,'Race 5'!$G$3:$I$62,3,FALSE)),0,VLOOKUP(B25,'Race 5'!$G$3:$I$62,3,FALSE))</f>
        <v>92</v>
      </c>
      <c r="J25" s="8">
        <f>IF(ISERROR(VLOOKUP(B25,'Race 6'!$G$3:$I$66,3,FALSE)),0,VLOOKUP(B25,'Race 6'!$G$3:$I$66,3,FALSE))</f>
        <v>0</v>
      </c>
      <c r="K25" s="8">
        <f>IF(ISERROR(VLOOKUP($B25,'Race 7'!$G$3:$I$64,3,FALSE)),0,VLOOKUP($B25,'Race 7'!$G$3:$I$64,3,FALSE))</f>
        <v>89</v>
      </c>
      <c r="L25" s="8">
        <f>IF(ISERROR(VLOOKUP($B25,'Race 8'!$G$3:$I$64,3,FALSE)),0,VLOOKUP($B25,'Race 8'!$G$3:$I$64,3,FALSE))</f>
        <v>88</v>
      </c>
      <c r="M25" s="8">
        <f>IF(ISERROR(VLOOKUP($B25,'Race 9'!$G$3:$I$66,3,FALSE)),0,VLOOKUP($B25,'Race 9'!$G$3:$I$66,3,FALSE))</f>
        <v>85</v>
      </c>
      <c r="N25" s="8">
        <f>IF(ISERROR(VLOOKUP($B25,'Race 10'!$G$3:$I$59,3,FALSE)),0,VLOOKUP($B25,'Race 10'!$G$3:$I$59,3,FALSE))</f>
        <v>89</v>
      </c>
      <c r="O25" s="183"/>
      <c r="P25" s="155">
        <v>2</v>
      </c>
      <c r="S25" s="1"/>
    </row>
    <row r="26" spans="1:19" ht="12.75">
      <c r="A26" s="157">
        <v>7</v>
      </c>
      <c r="B26" s="64" t="s">
        <v>25</v>
      </c>
      <c r="C26" s="8">
        <f t="shared" si="0"/>
        <v>7</v>
      </c>
      <c r="D26" s="8">
        <f>SUM(LARGE(E26:N26,{1,2,3,4,5,6,7}))</f>
        <v>610</v>
      </c>
      <c r="E26" s="9">
        <f>IF(ISERROR(VLOOKUP(B26,'Race 1'!$G$3:$I$56,3,FALSE)),0,VLOOKUP(B26,'Race 1'!$G$3:$I$56,3,FALSE))</f>
        <v>88</v>
      </c>
      <c r="F26" s="9">
        <f>IF(ISERROR(VLOOKUP(B26,'Race 2'!$G$3:$I$64,3,FALSE)),0,VLOOKUP(B26,'Race 2'!$G$3:$I$64,3,FALSE))</f>
        <v>86</v>
      </c>
      <c r="G26" s="9">
        <f>IF(ISERROR(VLOOKUP(B26,'Race 3'!$G$3:$I$63,3,FALSE)),0,VLOOKUP(B26,'Race 3'!$G$3:$I$63,3,FALSE))</f>
        <v>85</v>
      </c>
      <c r="H26" s="9">
        <f>IF(ISERROR(VLOOKUP(B26,'Race 4'!$G$3:$I$52,3,FALSE)),0,VLOOKUP(B26,'Race 4'!$G$3:$I$52,3,FALSE))</f>
        <v>87</v>
      </c>
      <c r="I26" s="8">
        <f>IF(ISERROR(VLOOKUP(B26,'Race 5'!$G$3:$I$62,3,FALSE)),0,VLOOKUP(B26,'Race 5'!$G$3:$I$62,3,FALSE))</f>
        <v>0</v>
      </c>
      <c r="J26" s="8">
        <f>IF(ISERROR(VLOOKUP(B26,'Race 6'!$G$3:$I$66,3,FALSE)),0,VLOOKUP(B26,'Race 6'!$G$3:$I$66,3,FALSE))</f>
        <v>90</v>
      </c>
      <c r="K26" s="8">
        <f>IF(ISERROR(VLOOKUP($B26,'Race 7'!$G$3:$I$64,3,FALSE)),0,VLOOKUP($B26,'Race 7'!$G$3:$I$64,3,FALSE))</f>
        <v>88</v>
      </c>
      <c r="L26" s="8">
        <f>IF(ISERROR(VLOOKUP($B26,'Race 8'!$G$3:$I$64,3,FALSE)),0,VLOOKUP($B26,'Race 8'!$G$3:$I$64,3,FALSE))</f>
        <v>86</v>
      </c>
      <c r="M26" s="8">
        <f>IF(ISERROR(VLOOKUP($B26,'Race 9'!$G$3:$I$66,3,FALSE)),0,VLOOKUP($B26,'Race 9'!$G$3:$I$66,3,FALSE))</f>
        <v>0</v>
      </c>
      <c r="N26" s="8">
        <f>IF(ISERROR(VLOOKUP($B26,'Race 10'!$G$3:$I$59,3,FALSE)),0,VLOOKUP($B26,'Race 10'!$G$3:$I$59,3,FALSE))</f>
        <v>0</v>
      </c>
      <c r="O26" s="183"/>
      <c r="P26" s="155">
        <v>2</v>
      </c>
      <c r="S26" s="1"/>
    </row>
    <row r="27" spans="1:19" ht="12.75">
      <c r="A27" s="157">
        <v>8</v>
      </c>
      <c r="B27" s="71" t="s">
        <v>54</v>
      </c>
      <c r="C27" s="8">
        <f t="shared" si="0"/>
        <v>7</v>
      </c>
      <c r="D27" s="8">
        <f>SUM(LARGE(E27:N27,{1,2,3,4,5,6,7}))</f>
        <v>592</v>
      </c>
      <c r="E27" s="9">
        <f>IF(ISERROR(VLOOKUP(B27,'Race 1'!$G$3:$I$56,3,FALSE)),0,VLOOKUP(B27,'Race 1'!$G$3:$I$56,3,FALSE))</f>
        <v>89</v>
      </c>
      <c r="F27" s="9">
        <f>IF(ISERROR(VLOOKUP(B27,'Race 2'!$G$3:$I$64,3,FALSE)),0,VLOOKUP(B27,'Race 2'!$G$3:$I$64,3,FALSE))</f>
        <v>82</v>
      </c>
      <c r="G27" s="9">
        <f>IF(ISERROR(VLOOKUP(B27,'Race 3'!$G$3:$I$63,3,FALSE)),0,VLOOKUP(B27,'Race 3'!$G$3:$I$63,3,FALSE))</f>
        <v>84</v>
      </c>
      <c r="H27" s="9">
        <f>IF(ISERROR(VLOOKUP(B27,'Race 4'!$G$3:$I$52,3,FALSE)),0,VLOOKUP(B27,'Race 4'!$G$3:$I$52,3,FALSE))</f>
        <v>0</v>
      </c>
      <c r="I27" s="8">
        <f>IF(ISERROR(VLOOKUP(B27,'Race 5'!$G$3:$I$62,3,FALSE)),0,VLOOKUP(B27,'Race 5'!$G$3:$I$62,3,FALSE))</f>
        <v>0</v>
      </c>
      <c r="J27" s="8">
        <f>IF(ISERROR(VLOOKUP(B27,'Race 6'!$G$3:$I$66,3,FALSE)),0,VLOOKUP(B27,'Race 6'!$G$3:$I$66,3,FALSE))</f>
        <v>78</v>
      </c>
      <c r="K27" s="8">
        <f>IF(ISERROR(VLOOKUP($B27,'Race 7'!$G$3:$I$64,3,FALSE)),0,VLOOKUP($B27,'Race 7'!$G$3:$I$64,3,FALSE))</f>
        <v>85</v>
      </c>
      <c r="L27" s="8">
        <f>IF(ISERROR(VLOOKUP($B27,'Race 8'!$G$3:$I$64,3,FALSE)),0,VLOOKUP($B27,'Race 8'!$G$3:$I$64,3,FALSE))</f>
        <v>0</v>
      </c>
      <c r="M27" s="8">
        <f>IF(ISERROR(VLOOKUP($B27,'Race 9'!$G$3:$I$66,3,FALSE)),0,VLOOKUP($B27,'Race 9'!$G$3:$I$66,3,FALSE))</f>
        <v>86</v>
      </c>
      <c r="N27" s="8">
        <f>IF(ISERROR(VLOOKUP($B27,'Race 10'!$G$3:$I$59,3,FALSE)),0,VLOOKUP($B27,'Race 10'!$G$3:$I$59,3,FALSE))</f>
        <v>88</v>
      </c>
      <c r="O27" s="183"/>
      <c r="P27" s="155">
        <v>2</v>
      </c>
      <c r="S27" s="1"/>
    </row>
    <row r="28" spans="1:19" ht="12.75">
      <c r="A28" s="157">
        <v>9</v>
      </c>
      <c r="B28" s="64" t="s">
        <v>47</v>
      </c>
      <c r="C28" s="8">
        <f t="shared" si="0"/>
        <v>9</v>
      </c>
      <c r="D28" s="8">
        <f>SUM(LARGE(E28:N28,{1,2,3,4,5,6,7}))</f>
        <v>580</v>
      </c>
      <c r="E28" s="9">
        <f>IF(ISERROR(VLOOKUP(B28,'Race 1'!$G$3:$I$56,3,FALSE)),0,VLOOKUP(B28,'Race 1'!$G$3:$I$56,3,FALSE))</f>
        <v>82</v>
      </c>
      <c r="F28" s="9">
        <f>IF(ISERROR(VLOOKUP(B28,'Race 2'!$G$3:$I$64,3,FALSE)),0,VLOOKUP(B28,'Race 2'!$G$3:$I$64,3,FALSE))</f>
        <v>75</v>
      </c>
      <c r="G28" s="9">
        <f>IF(ISERROR(VLOOKUP(B28,'Race 3'!$G$3:$I$63,3,FALSE)),0,VLOOKUP(B28,'Race 3'!$G$3:$I$63,3,FALSE))</f>
        <v>80</v>
      </c>
      <c r="H28" s="9">
        <f>IF(ISERROR(VLOOKUP(B28,'Race 4'!$G$3:$I$52,3,FALSE)),0,VLOOKUP(B28,'Race 4'!$G$3:$I$52,3,FALSE))</f>
        <v>83</v>
      </c>
      <c r="I28" s="8">
        <f>IF(ISERROR(VLOOKUP(B28,'Race 5'!$G$3:$I$62,3,FALSE)),0,VLOOKUP(B28,'Race 5'!$G$3:$I$62,3,FALSE))</f>
        <v>84</v>
      </c>
      <c r="J28" s="8">
        <f>IF(ISERROR(VLOOKUP(B28,'Race 6'!$G$3:$I$66,3,FALSE)),0,VLOOKUP(B28,'Race 6'!$G$3:$I$66,3,FALSE))</f>
        <v>0</v>
      </c>
      <c r="K28" s="8">
        <f>IF(ISERROR(VLOOKUP($B28,'Race 7'!$G$3:$I$64,3,FALSE)),0,VLOOKUP($B28,'Race 7'!$G$3:$I$64,3,FALSE))</f>
        <v>83</v>
      </c>
      <c r="L28" s="8">
        <f>IF(ISERROR(VLOOKUP($B28,'Race 8'!$G$3:$I$64,3,FALSE)),0,VLOOKUP($B28,'Race 8'!$G$3:$I$64,3,FALSE))</f>
        <v>81</v>
      </c>
      <c r="M28" s="8">
        <f>IF(ISERROR(VLOOKUP($B28,'Race 9'!$G$3:$I$66,3,FALSE)),0,VLOOKUP($B28,'Race 9'!$G$3:$I$66,3,FALSE))</f>
        <v>82</v>
      </c>
      <c r="N28" s="8">
        <f>IF(ISERROR(VLOOKUP($B28,'Race 10'!$G$3:$I$59,3,FALSE)),0,VLOOKUP($B28,'Race 10'!$G$3:$I$59,3,FALSE))</f>
        <v>85</v>
      </c>
      <c r="O28" s="183"/>
      <c r="P28" s="155">
        <v>2</v>
      </c>
      <c r="S28" s="1"/>
    </row>
    <row r="29" spans="1:19" ht="12.75">
      <c r="A29" s="157">
        <v>10</v>
      </c>
      <c r="B29" s="71" t="s">
        <v>79</v>
      </c>
      <c r="C29" s="8">
        <f t="shared" si="0"/>
        <v>6</v>
      </c>
      <c r="D29" s="8">
        <f>SUM(LARGE(E29:N29,{1,2,3,4,5,6,7}))</f>
        <v>505</v>
      </c>
      <c r="E29" s="9">
        <f>IF(ISERROR(VLOOKUP(B29,'Race 1'!$G$3:$I$56,3,FALSE)),0,VLOOKUP(B29,'Race 1'!$G$3:$I$56,3,FALSE))</f>
        <v>0</v>
      </c>
      <c r="F29" s="9">
        <f>IF(ISERROR(VLOOKUP(B29,'Race 2'!$G$3:$I$64,3,FALSE)),0,VLOOKUP(B29,'Race 2'!$G$3:$I$64,3,FALSE))</f>
        <v>81</v>
      </c>
      <c r="G29" s="9">
        <f>IF(ISERROR(VLOOKUP(B29,'Race 3'!$G$3:$I$63,3,FALSE)),0,VLOOKUP(B29,'Race 3'!$G$3:$I$63,3,FALSE))</f>
        <v>88</v>
      </c>
      <c r="H29" s="9">
        <f>IF(ISERROR(VLOOKUP(B29,'Race 4'!$G$3:$I$52,3,FALSE)),0,VLOOKUP(B29,'Race 4'!$G$3:$I$52,3,FALSE))</f>
        <v>0</v>
      </c>
      <c r="I29" s="8">
        <f>IF(ISERROR(VLOOKUP(B29,'Race 5'!$G$3:$I$62,3,FALSE)),0,VLOOKUP(B29,'Race 5'!$G$3:$I$62,3,FALSE))</f>
        <v>90</v>
      </c>
      <c r="J29" s="8">
        <f>IF(ISERROR(VLOOKUP(B29,'Race 6'!$G$3:$I$66,3,FALSE)),0,VLOOKUP(B29,'Race 6'!$G$3:$I$66,3,FALSE))</f>
        <v>0</v>
      </c>
      <c r="K29" s="8">
        <f>IF(ISERROR(VLOOKUP($B29,'Race 7'!$G$3:$I$64,3,FALSE)),0,VLOOKUP($B29,'Race 7'!$G$3:$I$64,3,FALSE))</f>
        <v>86</v>
      </c>
      <c r="L29" s="8">
        <f>IF(ISERROR(VLOOKUP($B29,'Race 8'!$G$3:$I$64,3,FALSE)),0,VLOOKUP($B29,'Race 8'!$G$3:$I$64,3,FALSE))</f>
        <v>74</v>
      </c>
      <c r="M29" s="8">
        <f>IF(ISERROR(VLOOKUP($B29,'Race 9'!$G$3:$I$66,3,FALSE)),0,VLOOKUP($B29,'Race 9'!$G$3:$I$66,3,FALSE))</f>
        <v>0</v>
      </c>
      <c r="N29" s="8">
        <f>IF(ISERROR(VLOOKUP($B29,'Race 10'!$G$3:$I$59,3,FALSE)),0,VLOOKUP($B29,'Race 10'!$G$3:$I$59,3,FALSE))</f>
        <v>86</v>
      </c>
      <c r="O29" s="183"/>
      <c r="P29" s="155">
        <v>2</v>
      </c>
      <c r="S29" s="1"/>
    </row>
    <row r="30" spans="1:19" ht="12.75">
      <c r="A30" s="157">
        <v>11</v>
      </c>
      <c r="B30" s="71" t="s">
        <v>109</v>
      </c>
      <c r="C30" s="8">
        <f t="shared" si="0"/>
        <v>4</v>
      </c>
      <c r="D30" s="8">
        <f>SUM(LARGE(E30:N30,{1,2,3,4,5,6,7}))</f>
        <v>360</v>
      </c>
      <c r="E30" s="9">
        <f>IF(ISERROR(VLOOKUP(B30,'Race 1'!$G$3:$I$56,3,FALSE)),0,VLOOKUP(B30,'Race 1'!$G$3:$I$56,3,FALSE))</f>
        <v>0</v>
      </c>
      <c r="F30" s="9">
        <f>IF(ISERROR(VLOOKUP(B30,'Race 2'!$G$3:$I$64,3,FALSE)),0,VLOOKUP(B30,'Race 2'!$G$3:$I$64,3,FALSE))</f>
        <v>0</v>
      </c>
      <c r="G30" s="9">
        <f>IF(ISERROR(VLOOKUP(B30,'Race 3'!$G$3:$I$63,3,FALSE)),0,VLOOKUP(B30,'Race 3'!$G$3:$I$63,3,FALSE))</f>
        <v>0</v>
      </c>
      <c r="H30" s="9">
        <f>IF(ISERROR(VLOOKUP(B30,'Race 4'!$G$3:$I$52,3,FALSE)),0,VLOOKUP(B30,'Race 4'!$G$3:$I$52,3,FALSE))</f>
        <v>85</v>
      </c>
      <c r="I30" s="8">
        <f>IF(ISERROR(VLOOKUP(B30,'Race 5'!$G$3:$I$62,3,FALSE)),0,VLOOKUP(B30,'Race 5'!$G$3:$I$62,3,FALSE))</f>
        <v>95</v>
      </c>
      <c r="J30" s="8">
        <f>IF(ISERROR(VLOOKUP(B30,'Race 6'!$G$3:$I$66,3,FALSE)),0,VLOOKUP(B30,'Race 6'!$G$3:$I$66,3,FALSE))</f>
        <v>0</v>
      </c>
      <c r="K30" s="8">
        <f>IF(ISERROR(VLOOKUP($B30,'Race 7'!$G$3:$I$64,3,FALSE)),0,VLOOKUP($B30,'Race 7'!$G$3:$I$64,3,FALSE))</f>
        <v>0</v>
      </c>
      <c r="L30" s="8">
        <f>IF(ISERROR(VLOOKUP($B30,'Race 8'!$G$3:$I$64,3,FALSE)),0,VLOOKUP($B30,'Race 8'!$G$3:$I$64,3,FALSE))</f>
        <v>0</v>
      </c>
      <c r="M30" s="8">
        <f>IF(ISERROR(VLOOKUP($B30,'Race 9'!$G$3:$I$66,3,FALSE)),0,VLOOKUP($B30,'Race 9'!$G$3:$I$66,3,FALSE))</f>
        <v>88</v>
      </c>
      <c r="N30" s="8">
        <f>IF(ISERROR(VLOOKUP($B30,'Race 10'!$G$3:$I$59,3,FALSE)),0,VLOOKUP($B30,'Race 10'!$G$3:$I$59,3,FALSE))</f>
        <v>92</v>
      </c>
      <c r="O30" s="183"/>
      <c r="P30" s="155">
        <v>2</v>
      </c>
      <c r="S30" s="1"/>
    </row>
    <row r="31" spans="1:19" ht="12.75">
      <c r="A31" s="157">
        <v>12</v>
      </c>
      <c r="B31" s="64" t="s">
        <v>44</v>
      </c>
      <c r="C31" s="8">
        <f t="shared" si="0"/>
        <v>4</v>
      </c>
      <c r="D31" s="8">
        <f>SUM(LARGE(E31:N31,{1,2,3,4,5,6,7}))</f>
        <v>326</v>
      </c>
      <c r="E31" s="9">
        <f>IF(ISERROR(VLOOKUP(B31,'Race 1'!$G$3:$I$56,3,FALSE)),0,VLOOKUP(B31,'Race 1'!$G$3:$I$56,3,FALSE))</f>
        <v>81</v>
      </c>
      <c r="F31" s="9">
        <f>IF(ISERROR(VLOOKUP(B31,'Race 2'!$G$3:$I$64,3,FALSE)),0,VLOOKUP(B31,'Race 2'!$G$3:$I$64,3,FALSE))</f>
        <v>77</v>
      </c>
      <c r="G31" s="9">
        <f>IF(ISERROR(VLOOKUP(B31,'Race 3'!$G$3:$I$63,3,FALSE)),0,VLOOKUP(B31,'Race 3'!$G$3:$I$63,3,FALSE))</f>
        <v>81</v>
      </c>
      <c r="H31" s="9">
        <f>IF(ISERROR(VLOOKUP(B31,'Race 4'!$G$3:$I$52,3,FALSE)),0,VLOOKUP(B31,'Race 4'!$G$3:$I$52,3,FALSE))</f>
        <v>0</v>
      </c>
      <c r="I31" s="8">
        <f>IF(ISERROR(VLOOKUP(B31,'Race 5'!$G$3:$I$62,3,FALSE)),0,VLOOKUP(B31,'Race 5'!$G$3:$I$62,3,FALSE))</f>
        <v>87</v>
      </c>
      <c r="J31" s="8">
        <f>IF(ISERROR(VLOOKUP(B31,'Race 6'!$G$3:$I$66,3,FALSE)),0,VLOOKUP(B31,'Race 6'!$G$3:$I$66,3,FALSE))</f>
        <v>0</v>
      </c>
      <c r="K31" s="8">
        <f>IF(ISERROR(VLOOKUP($B31,'Race 7'!$G$3:$I$64,3,FALSE)),0,VLOOKUP($B31,'Race 7'!$G$3:$I$64,3,FALSE))</f>
        <v>0</v>
      </c>
      <c r="L31" s="8">
        <f>IF(ISERROR(VLOOKUP($B31,'Race 8'!$G$3:$I$64,3,FALSE)),0,VLOOKUP($B31,'Race 8'!$G$3:$I$64,3,FALSE))</f>
        <v>0</v>
      </c>
      <c r="M31" s="8">
        <f>IF(ISERROR(VLOOKUP($B31,'Race 9'!$G$3:$I$66,3,FALSE)),0,VLOOKUP($B31,'Race 9'!$G$3:$I$66,3,FALSE))</f>
        <v>0</v>
      </c>
      <c r="N31" s="8">
        <f>IF(ISERROR(VLOOKUP($B31,'Race 10'!$G$3:$I$59,3,FALSE)),0,VLOOKUP($B31,'Race 10'!$G$3:$I$59,3,FALSE))</f>
        <v>0</v>
      </c>
      <c r="O31" s="183"/>
      <c r="P31" s="155">
        <v>2</v>
      </c>
      <c r="S31" s="1"/>
    </row>
    <row r="32" spans="1:19" ht="12.75">
      <c r="A32" s="157">
        <v>13</v>
      </c>
      <c r="B32" s="71" t="s">
        <v>137</v>
      </c>
      <c r="C32" s="8">
        <f t="shared" si="0"/>
        <v>1</v>
      </c>
      <c r="D32" s="8">
        <f>SUM(LARGE(E32:N32,{1,2,3,4,5,6,7}))</f>
        <v>98</v>
      </c>
      <c r="E32" s="9">
        <f>IF(ISERROR(VLOOKUP(B32,'Race 1'!$G$3:$I$56,3,FALSE)),0,VLOOKUP(B32,'Race 1'!$G$3:$I$56,3,FALSE))</f>
        <v>0</v>
      </c>
      <c r="F32" s="9">
        <f>IF(ISERROR(VLOOKUP(B32,'Race 2'!$G$3:$I$64,3,FALSE)),0,VLOOKUP(B32,'Race 2'!$G$3:$I$64,3,FALSE))</f>
        <v>0</v>
      </c>
      <c r="G32" s="9">
        <f>IF(ISERROR(VLOOKUP(B32,'Race 3'!$G$3:$I$63,3,FALSE)),0,VLOOKUP(B32,'Race 3'!$G$3:$I$63,3,FALSE))</f>
        <v>0</v>
      </c>
      <c r="H32" s="9">
        <f>IF(ISERROR(VLOOKUP(B32,'Race 4'!$G$3:$I$52,3,FALSE)),0,VLOOKUP(B32,'Race 4'!$G$3:$I$52,3,FALSE))</f>
        <v>0</v>
      </c>
      <c r="I32" s="8">
        <f>IF(ISERROR(VLOOKUP(B32,'Race 5'!$G$3:$I$62,3,FALSE)),0,VLOOKUP(B32,'Race 5'!$G$3:$I$62,3,FALSE))</f>
        <v>0</v>
      </c>
      <c r="J32" s="8">
        <f>IF(ISERROR(VLOOKUP(B32,'Race 6'!$G$3:$I$66,3,FALSE)),0,VLOOKUP(B32,'Race 6'!$G$3:$I$66,3,FALSE))</f>
        <v>0</v>
      </c>
      <c r="K32" s="8">
        <f>IF(ISERROR(VLOOKUP($B32,'Race 7'!$G$3:$I$64,3,FALSE)),0,VLOOKUP($B32,'Race 7'!$G$3:$I$64,3,FALSE))</f>
        <v>0</v>
      </c>
      <c r="L32" s="8" t="str">
        <f>IF(ISERROR(VLOOKUP($B32,'Race 8'!$G$3:$I$64,3,FALSE)),0,VLOOKUP($B32,'Race 8'!$G$3:$I$64,3,FALSE))</f>
        <v>guest</v>
      </c>
      <c r="M32" s="8">
        <f>IF(ISERROR(VLOOKUP($B32,'Race 9'!$G$3:$I$66,3,FALSE)),0,VLOOKUP($B32,'Race 9'!$G$3:$I$66,3,FALSE))</f>
        <v>0</v>
      </c>
      <c r="N32" s="8">
        <f>IF(ISERROR(VLOOKUP($B32,'Race 10'!$G$3:$I$59,3,FALSE)),0,VLOOKUP($B32,'Race 10'!$G$3:$I$59,3,FALSE))</f>
        <v>98</v>
      </c>
      <c r="O32" s="183"/>
      <c r="P32" s="155">
        <v>2</v>
      </c>
      <c r="S32" s="1"/>
    </row>
    <row r="33" spans="1:19" ht="13.5" thickBot="1">
      <c r="A33" s="164">
        <v>14</v>
      </c>
      <c r="B33" s="168" t="s">
        <v>51</v>
      </c>
      <c r="C33" s="166">
        <f t="shared" si="0"/>
        <v>1</v>
      </c>
      <c r="D33" s="166">
        <f>SUM(LARGE(E33:N33,{1,2,3,4,5,6,7}))</f>
        <v>87</v>
      </c>
      <c r="E33" s="167">
        <f>IF(ISERROR(VLOOKUP(B33,'Race 1'!$G$3:$I$56,3,FALSE)),0,VLOOKUP(B33,'Race 1'!$G$3:$I$56,3,FALSE))</f>
        <v>87</v>
      </c>
      <c r="F33" s="167">
        <f>IF(ISERROR(VLOOKUP(B33,'Race 2'!$G$3:$I$64,3,FALSE)),0,VLOOKUP(B33,'Race 2'!$G$3:$I$64,3,FALSE))</f>
        <v>0</v>
      </c>
      <c r="G33" s="167">
        <f>IF(ISERROR(VLOOKUP(B33,'Race 3'!$G$3:$I$63,3,FALSE)),0,VLOOKUP(B33,'Race 3'!$G$3:$I$63,3,FALSE))</f>
        <v>0</v>
      </c>
      <c r="H33" s="167">
        <f>IF(ISERROR(VLOOKUP(B33,'Race 4'!$G$3:$I$52,3,FALSE)),0,VLOOKUP(B33,'Race 4'!$G$3:$I$52,3,FALSE))</f>
        <v>0</v>
      </c>
      <c r="I33" s="166">
        <f>IF(ISERROR(VLOOKUP(B33,'Race 5'!$G$3:$I$62,3,FALSE)),0,VLOOKUP(B33,'Race 5'!$G$3:$I$62,3,FALSE))</f>
        <v>0</v>
      </c>
      <c r="J33" s="166">
        <f>IF(ISERROR(VLOOKUP(B33,'Race 6'!$G$3:$I$66,3,FALSE)),0,VLOOKUP(B33,'Race 6'!$G$3:$I$66,3,FALSE))</f>
        <v>0</v>
      </c>
      <c r="K33" s="166">
        <f>IF(ISERROR(VLOOKUP($B33,'Race 7'!$G$3:$I$64,3,FALSE)),0,VLOOKUP($B33,'Race 7'!$G$3:$I$64,3,FALSE))</f>
        <v>0</v>
      </c>
      <c r="L33" s="166">
        <f>IF(ISERROR(VLOOKUP($B33,'Race 8'!$G$3:$I$64,3,FALSE)),0,VLOOKUP($B33,'Race 8'!$G$3:$I$64,3,FALSE))</f>
        <v>0</v>
      </c>
      <c r="M33" s="166">
        <f>IF(ISERROR(VLOOKUP($B33,'Race 9'!$G$3:$I$66,3,FALSE)),0,VLOOKUP($B33,'Race 9'!$G$3:$I$66,3,FALSE))</f>
        <v>0</v>
      </c>
      <c r="N33" s="166">
        <f>IF(ISERROR(VLOOKUP($B33,'Race 10'!$G$3:$I$59,3,FALSE)),0,VLOOKUP($B33,'Race 10'!$G$3:$I$59,3,FALSE))</f>
        <v>0</v>
      </c>
      <c r="O33" s="184"/>
      <c r="P33" s="161">
        <v>2</v>
      </c>
      <c r="S33" s="1"/>
    </row>
    <row r="34" spans="1:16" ht="12" customHeight="1">
      <c r="A34" s="162">
        <v>1</v>
      </c>
      <c r="B34" s="163" t="s">
        <v>45</v>
      </c>
      <c r="C34" s="151">
        <f t="shared" si="0"/>
        <v>8</v>
      </c>
      <c r="D34" s="151">
        <f>SUM(LARGE(E34:N34,{1,2,3,4,5,6,7}))</f>
        <v>583</v>
      </c>
      <c r="E34" s="152">
        <f>IF(ISERROR(VLOOKUP(B34,'Race 1'!$G$3:$I$56,3,FALSE)),0,VLOOKUP(B34,'Race 1'!$G$3:$I$56,3,FALSE))</f>
        <v>80</v>
      </c>
      <c r="F34" s="152">
        <f>IF(ISERROR(VLOOKUP(B34,'Race 2'!$G$3:$I$64,3,FALSE)),0,VLOOKUP(B34,'Race 2'!$G$3:$I$64,3,FALSE))</f>
        <v>78</v>
      </c>
      <c r="G34" s="152">
        <f>IF(ISERROR(VLOOKUP(B34,'Race 3'!$G$3:$I$63,3,FALSE)),0,VLOOKUP(B34,'Race 3'!$G$3:$I$63,3,FALSE))</f>
        <v>82</v>
      </c>
      <c r="H34" s="152">
        <f>IF(ISERROR(VLOOKUP(B34,'Race 4'!$G$3:$I$52,3,FALSE)),0,VLOOKUP(B34,'Race 4'!$G$3:$I$52,3,FALSE))</f>
        <v>81</v>
      </c>
      <c r="I34" s="151">
        <f>IF(ISERROR(VLOOKUP(B34,'Race 5'!$G$3:$I$62,3,FALSE)),0,VLOOKUP(B34,'Race 5'!$G$3:$I$62,3,FALSE))</f>
        <v>89</v>
      </c>
      <c r="J34" s="151">
        <f>IF(ISERROR(VLOOKUP(B34,'Race 6'!$G$3:$I$66,3,FALSE)),0,VLOOKUP(B34,'Race 6'!$G$3:$I$66,3,FALSE))</f>
        <v>86</v>
      </c>
      <c r="K34" s="151">
        <f>IF(ISERROR(VLOOKUP($B34,'Race 7'!$G$3:$I$64,3,FALSE)),0,VLOOKUP($B34,'Race 7'!$G$3:$I$64,3,FALSE))</f>
        <v>0</v>
      </c>
      <c r="L34" s="151">
        <f>IF(ISERROR(VLOOKUP($B34,'Race 8'!$G$3:$I$64,3,FALSE)),0,VLOOKUP($B34,'Race 8'!$G$3:$I$64,3,FALSE))</f>
        <v>84</v>
      </c>
      <c r="M34" s="151">
        <f>IF(ISERROR(VLOOKUP($B34,'Race 9'!$G$3:$I$66,3,FALSE)),0,VLOOKUP($B34,'Race 9'!$G$3:$I$66,3,FALSE))</f>
        <v>81</v>
      </c>
      <c r="N34" s="151">
        <f>IF(ISERROR(VLOOKUP($B34,'Race 10'!$G$3:$I$59,3,FALSE)),0,VLOOKUP($B34,'Race 10'!$G$3:$I$59,3,FALSE))</f>
        <v>0</v>
      </c>
      <c r="O34" s="185">
        <v>3</v>
      </c>
      <c r="P34" s="153">
        <v>3</v>
      </c>
    </row>
    <row r="35" spans="1:16" ht="12" customHeight="1">
      <c r="A35" s="157">
        <v>2</v>
      </c>
      <c r="B35" s="71" t="s">
        <v>46</v>
      </c>
      <c r="C35" s="8">
        <f aca="true" t="shared" si="1" ref="C35:C66">COUNTIF(E35:N35,"&gt;0")</f>
        <v>8</v>
      </c>
      <c r="D35" s="8">
        <f>SUM(LARGE(E35:N35,{1,2,3,4,5,6,7}))</f>
        <v>567</v>
      </c>
      <c r="E35" s="9">
        <f>IF(ISERROR(VLOOKUP(B35,'Race 1'!$G$3:$I$56,3,FALSE)),0,VLOOKUP(B35,'Race 1'!$G$3:$I$56,3,FALSE))</f>
        <v>77</v>
      </c>
      <c r="F35" s="9">
        <f>IF(ISERROR(VLOOKUP(B35,'Race 2'!$G$3:$I$64,3,FALSE)),0,VLOOKUP(B35,'Race 2'!$G$3:$I$64,3,FALSE))</f>
        <v>76</v>
      </c>
      <c r="G35" s="9">
        <f>IF(ISERROR(VLOOKUP(B35,'Race 3'!$G$3:$I$63,3,FALSE)),0,VLOOKUP(B35,'Race 3'!$G$3:$I$63,3,FALSE))</f>
        <v>0</v>
      </c>
      <c r="H35" s="9">
        <f>IF(ISERROR(VLOOKUP(B35,'Race 4'!$G$3:$I$52,3,FALSE)),0,VLOOKUP(B35,'Race 4'!$G$3:$I$52,3,FALSE))</f>
        <v>78</v>
      </c>
      <c r="I35" s="8">
        <f>IF(ISERROR(VLOOKUP(B35,'Race 5'!$G$3:$I$62,3,FALSE)),0,VLOOKUP(B35,'Race 5'!$G$3:$I$62,3,FALSE))</f>
        <v>82</v>
      </c>
      <c r="J35" s="8">
        <f>IF(ISERROR(VLOOKUP(B35,'Race 6'!$G$3:$I$66,3,FALSE)),0,VLOOKUP(B35,'Race 6'!$G$3:$I$66,3,FALSE))</f>
        <v>84</v>
      </c>
      <c r="K35" s="8">
        <f>IF(ISERROR(VLOOKUP($B35,'Race 7'!$G$3:$I$64,3,FALSE)),0,VLOOKUP($B35,'Race 7'!$G$3:$I$64,3,FALSE))</f>
        <v>81</v>
      </c>
      <c r="L35" s="8">
        <f>IF(ISERROR(VLOOKUP($B35,'Race 8'!$G$3:$I$64,3,FALSE)),0,VLOOKUP($B35,'Race 8'!$G$3:$I$64,3,FALSE))</f>
        <v>82</v>
      </c>
      <c r="M35" s="8">
        <f>IF(ISERROR(VLOOKUP($B35,'Race 9'!$G$3:$I$66,3,FALSE)),0,VLOOKUP($B35,'Race 9'!$G$3:$I$66,3,FALSE))</f>
        <v>83</v>
      </c>
      <c r="N35" s="8">
        <f>IF(ISERROR(VLOOKUP($B35,'Race 10'!$G$3:$I$59,3,FALSE)),0,VLOOKUP($B35,'Race 10'!$G$3:$I$59,3,FALSE))</f>
        <v>0</v>
      </c>
      <c r="O35" s="186"/>
      <c r="P35" s="155">
        <v>3</v>
      </c>
    </row>
    <row r="36" spans="1:20" ht="12" customHeight="1" thickBot="1">
      <c r="A36" s="156">
        <v>3</v>
      </c>
      <c r="B36" s="147" t="s">
        <v>81</v>
      </c>
      <c r="C36" s="146">
        <f t="shared" si="1"/>
        <v>7</v>
      </c>
      <c r="D36" s="146">
        <f>SUM(LARGE(E36:N36,{1,2,3,4,5,6,7}))</f>
        <v>556</v>
      </c>
      <c r="E36" s="148">
        <f>IF(ISERROR(VLOOKUP(B36,'Race 1'!$G$3:$I$56,3,FALSE)),0,VLOOKUP(B36,'Race 1'!$G$3:$I$56,3,FALSE))</f>
        <v>0</v>
      </c>
      <c r="F36" s="148">
        <f>IF(ISERROR(VLOOKUP(B36,'Race 2'!$G$3:$I$64,3,FALSE)),0,VLOOKUP(B36,'Race 2'!$G$3:$I$64,3,FALSE))</f>
        <v>72</v>
      </c>
      <c r="G36" s="148">
        <f>IF(ISERROR(VLOOKUP(B36,'Race 3'!$G$3:$I$63,3,FALSE)),0,VLOOKUP(B36,'Race 3'!$G$3:$I$63,3,FALSE))</f>
        <v>0</v>
      </c>
      <c r="H36" s="148">
        <f>IF(ISERROR(VLOOKUP(B36,'Race 4'!$G$3:$I$52,3,FALSE)),0,VLOOKUP(B36,'Race 4'!$G$3:$I$52,3,FALSE))</f>
        <v>79</v>
      </c>
      <c r="I36" s="146">
        <f>IF(ISERROR(VLOOKUP(B36,'Race 5'!$G$3:$I$62,3,FALSE)),0,VLOOKUP(B36,'Race 5'!$G$3:$I$62,3,FALSE))</f>
        <v>78</v>
      </c>
      <c r="J36" s="146">
        <f>IF(ISERROR(VLOOKUP(B36,'Race 6'!$G$3:$I$66,3,FALSE)),0,VLOOKUP(B36,'Race 6'!$G$3:$I$66,3,FALSE))</f>
        <v>0</v>
      </c>
      <c r="K36" s="146">
        <f>IF(ISERROR(VLOOKUP($B36,'Race 7'!$G$3:$I$64,3,FALSE)),0,VLOOKUP($B36,'Race 7'!$G$3:$I$64,3,FALSE))</f>
        <v>79</v>
      </c>
      <c r="L36" s="146">
        <f>IF(ISERROR(VLOOKUP($B36,'Race 8'!$G$3:$I$64,3,FALSE)),0,VLOOKUP($B36,'Race 8'!$G$3:$I$64,3,FALSE))</f>
        <v>83</v>
      </c>
      <c r="M36" s="146">
        <f>IF(ISERROR(VLOOKUP($B36,'Race 9'!$G$3:$I$66,3,FALSE)),0,VLOOKUP($B36,'Race 9'!$G$3:$I$66,3,FALSE))</f>
        <v>84</v>
      </c>
      <c r="N36" s="146">
        <f>IF(ISERROR(VLOOKUP($B36,'Race 10'!$G$3:$I$59,3,FALSE)),0,VLOOKUP($B36,'Race 10'!$G$3:$I$59,3,FALSE))</f>
        <v>81</v>
      </c>
      <c r="O36" s="186"/>
      <c r="P36" s="155">
        <v>3</v>
      </c>
      <c r="R36" s="3"/>
      <c r="S36" s="32"/>
      <c r="T36" s="3"/>
    </row>
    <row r="37" spans="1:20" ht="12" customHeight="1">
      <c r="A37" s="157">
        <v>4</v>
      </c>
      <c r="B37" s="64" t="s">
        <v>26</v>
      </c>
      <c r="C37" s="8">
        <f t="shared" si="1"/>
        <v>9</v>
      </c>
      <c r="D37" s="8">
        <f>SUM(LARGE(E37:N37,{1,2,3,4,5,6,7}))</f>
        <v>553</v>
      </c>
      <c r="E37" s="9">
        <f>IF(ISERROR(VLOOKUP(B37,'Race 1'!$G$3:$I$56,3,FALSE)),0,VLOOKUP(B37,'Race 1'!$G$3:$I$56,3,FALSE))</f>
        <v>74</v>
      </c>
      <c r="F37" s="9">
        <f>IF(ISERROR(VLOOKUP(B37,'Race 2'!$G$3:$I$64,3,FALSE)),0,VLOOKUP(B37,'Race 2'!$G$3:$I$64,3,FALSE))</f>
        <v>79</v>
      </c>
      <c r="G37" s="9">
        <f>IF(ISERROR(VLOOKUP(B37,'Race 3'!$G$3:$I$63,3,FALSE)),0,VLOOKUP(B37,'Race 3'!$G$3:$I$63,3,FALSE))</f>
        <v>83</v>
      </c>
      <c r="H37" s="9">
        <f>IF(ISERROR(VLOOKUP(B37,'Race 4'!$G$3:$I$52,3,FALSE)),0,VLOOKUP(B37,'Race 4'!$G$3:$I$52,3,FALSE))</f>
        <v>84</v>
      </c>
      <c r="I37" s="8">
        <f>IF(ISERROR(VLOOKUP(B37,'Race 5'!$G$3:$I$62,3,FALSE)),0,VLOOKUP(B37,'Race 5'!$G$3:$I$62,3,FALSE))</f>
        <v>88</v>
      </c>
      <c r="J37" s="8">
        <f>IF(ISERROR(VLOOKUP(B37,'Race 6'!$G$3:$I$66,3,FALSE)),0,VLOOKUP(B37,'Race 6'!$G$3:$I$66,3,FALSE))</f>
        <v>68</v>
      </c>
      <c r="K37" s="8">
        <f>IF(ISERROR(VLOOKUP($B37,'Race 7'!$G$3:$I$64,3,FALSE)),0,VLOOKUP($B37,'Race 7'!$G$3:$I$64,3,FALSE))</f>
        <v>67</v>
      </c>
      <c r="L37" s="8">
        <f>IF(ISERROR(VLOOKUP($B37,'Race 8'!$G$3:$I$64,3,FALSE)),0,VLOOKUP($B37,'Race 8'!$G$3:$I$64,3,FALSE))</f>
        <v>0</v>
      </c>
      <c r="M37" s="8">
        <f>IF(ISERROR(VLOOKUP($B37,'Race 9'!$G$3:$I$66,3,FALSE)),0,VLOOKUP($B37,'Race 9'!$G$3:$I$66,3,FALSE))</f>
        <v>70</v>
      </c>
      <c r="N37" s="8">
        <f>IF(ISERROR(VLOOKUP($B37,'Race 10'!$G$3:$I$59,3,FALSE)),0,VLOOKUP($B37,'Race 10'!$G$3:$I$59,3,FALSE))</f>
        <v>75</v>
      </c>
      <c r="O37" s="186"/>
      <c r="P37" s="155">
        <v>3</v>
      </c>
      <c r="R37" s="3"/>
      <c r="S37" s="32"/>
      <c r="T37" s="3"/>
    </row>
    <row r="38" spans="1:20" ht="12" customHeight="1">
      <c r="A38" s="157">
        <v>5</v>
      </c>
      <c r="B38" s="71" t="s">
        <v>38</v>
      </c>
      <c r="C38" s="8">
        <f t="shared" si="1"/>
        <v>6</v>
      </c>
      <c r="D38" s="8">
        <f>SUM(LARGE(E38:N38,{1,2,3,4,5,6,7}))</f>
        <v>496</v>
      </c>
      <c r="E38" s="9">
        <f>IF(ISERROR(VLOOKUP(B38,'Race 1'!$G$3:$I$56,3,FALSE)),0,VLOOKUP(B38,'Race 1'!$G$3:$I$56,3,FALSE))</f>
        <v>86</v>
      </c>
      <c r="F38" s="9">
        <f>IF(ISERROR(VLOOKUP(B38,'Race 2'!$G$3:$I$64,3,FALSE)),0,VLOOKUP(B38,'Race 2'!$G$3:$I$64,3,FALSE))</f>
        <v>80</v>
      </c>
      <c r="G38" s="9">
        <f>IF(ISERROR(VLOOKUP(B38,'Race 3'!$G$3:$I$63,3,FALSE)),0,VLOOKUP(B38,'Race 3'!$G$3:$I$63,3,FALSE))</f>
        <v>0</v>
      </c>
      <c r="H38" s="9">
        <f>IF(ISERROR(VLOOKUP(B38,'Race 4'!$G$3:$I$52,3,FALSE)),0,VLOOKUP(B38,'Race 4'!$G$3:$I$52,3,FALSE))</f>
        <v>82</v>
      </c>
      <c r="I38" s="8">
        <f>IF(ISERROR(VLOOKUP(B38,'Race 5'!$G$3:$I$62,3,FALSE)),0,VLOOKUP(B38,'Race 5'!$G$3:$I$62,3,FALSE))</f>
        <v>86</v>
      </c>
      <c r="J38" s="8">
        <f>IF(ISERROR(VLOOKUP(B38,'Race 6'!$G$3:$I$66,3,FALSE)),0,VLOOKUP(B38,'Race 6'!$G$3:$I$66,3,FALSE))</f>
        <v>0</v>
      </c>
      <c r="K38" s="8">
        <f>IF(ISERROR(VLOOKUP($B38,'Race 7'!$G$3:$I$64,3,FALSE)),0,VLOOKUP($B38,'Race 7'!$G$3:$I$64,3,FALSE))</f>
        <v>82</v>
      </c>
      <c r="L38" s="8">
        <f>IF(ISERROR(VLOOKUP($B38,'Race 8'!$G$3:$I$64,3,FALSE)),0,VLOOKUP($B38,'Race 8'!$G$3:$I$64,3,FALSE))</f>
        <v>80</v>
      </c>
      <c r="M38" s="8">
        <f>IF(ISERROR(VLOOKUP($B38,'Race 9'!$G$3:$I$66,3,FALSE)),0,VLOOKUP($B38,'Race 9'!$G$3:$I$66,3,FALSE))</f>
        <v>0</v>
      </c>
      <c r="N38" s="8">
        <f>IF(ISERROR(VLOOKUP($B38,'Race 10'!$G$3:$I$59,3,FALSE)),0,VLOOKUP($B38,'Race 10'!$G$3:$I$59,3,FALSE))</f>
        <v>0</v>
      </c>
      <c r="O38" s="186"/>
      <c r="P38" s="155">
        <v>3</v>
      </c>
      <c r="R38" s="3"/>
      <c r="S38" s="32"/>
      <c r="T38" s="3"/>
    </row>
    <row r="39" spans="1:20" ht="12" customHeight="1">
      <c r="A39" s="157">
        <v>6</v>
      </c>
      <c r="B39" s="71" t="s">
        <v>68</v>
      </c>
      <c r="C39" s="8">
        <f t="shared" si="1"/>
        <v>5</v>
      </c>
      <c r="D39" s="8">
        <f>SUM(LARGE(E39:N39,{1,2,3,4,5,6,7}))</f>
        <v>403</v>
      </c>
      <c r="E39" s="9">
        <f>IF(ISERROR(VLOOKUP(B39,'Race 1'!$G$3:$I$56,3,FALSE)),0,VLOOKUP(B39,'Race 1'!$G$3:$I$56,3,FALSE))</f>
        <v>83</v>
      </c>
      <c r="F39" s="9">
        <f>IF(ISERROR(VLOOKUP(B39,'Race 2'!$G$3:$I$64,3,FALSE)),0,VLOOKUP(B39,'Race 2'!$G$3:$I$64,3,FALSE))</f>
        <v>83</v>
      </c>
      <c r="G39" s="9">
        <f>IF(ISERROR(VLOOKUP(B39,'Race 3'!$G$3:$I$63,3,FALSE)),0,VLOOKUP(B39,'Race 3'!$G$3:$I$63,3,FALSE))</f>
        <v>0</v>
      </c>
      <c r="H39" s="9">
        <f>IF(ISERROR(VLOOKUP(B39,'Race 4'!$G$3:$I$52,3,FALSE)),0,VLOOKUP(B39,'Race 4'!$G$3:$I$52,3,FALSE))</f>
        <v>80</v>
      </c>
      <c r="I39" s="8">
        <f>IF(ISERROR(VLOOKUP(B39,'Race 5'!$G$3:$I$62,3,FALSE)),0,VLOOKUP(B39,'Race 5'!$G$3:$I$62,3,FALSE))</f>
        <v>0</v>
      </c>
      <c r="J39" s="8">
        <f>IF(ISERROR(VLOOKUP(B39,'Race 6'!$G$3:$I$66,3,FALSE)),0,VLOOKUP(B39,'Race 6'!$G$3:$I$66,3,FALSE))</f>
        <v>89</v>
      </c>
      <c r="K39" s="8">
        <f>IF(ISERROR(VLOOKUP($B39,'Race 7'!$G$3:$I$64,3,FALSE)),0,VLOOKUP($B39,'Race 7'!$G$3:$I$64,3,FALSE))</f>
        <v>0</v>
      </c>
      <c r="L39" s="8">
        <f>IF(ISERROR(VLOOKUP($B39,'Race 8'!$G$3:$I$64,3,FALSE)),0,VLOOKUP($B39,'Race 8'!$G$3:$I$64,3,FALSE))</f>
        <v>0</v>
      </c>
      <c r="M39" s="8">
        <f>IF(ISERROR(VLOOKUP($B39,'Race 9'!$G$3:$I$66,3,FALSE)),0,VLOOKUP($B39,'Race 9'!$G$3:$I$66,3,FALSE))</f>
        <v>0</v>
      </c>
      <c r="N39" s="8">
        <f>IF(ISERROR(VLOOKUP($B39,'Race 10'!$G$3:$I$59,3,FALSE)),0,VLOOKUP($B39,'Race 10'!$G$3:$I$59,3,FALSE))</f>
        <v>68</v>
      </c>
      <c r="O39" s="186"/>
      <c r="P39" s="155">
        <v>3</v>
      </c>
      <c r="R39" s="3"/>
      <c r="S39" s="32"/>
      <c r="T39" s="3"/>
    </row>
    <row r="40" spans="1:16" ht="12.75">
      <c r="A40" s="157">
        <v>7</v>
      </c>
      <c r="B40" s="64" t="s">
        <v>27</v>
      </c>
      <c r="C40" s="8">
        <f t="shared" si="1"/>
        <v>4</v>
      </c>
      <c r="D40" s="8">
        <f>SUM(LARGE(E40:N40,{1,2,3,4,5,6,7}))</f>
        <v>318</v>
      </c>
      <c r="E40" s="9">
        <f>IF(ISERROR(VLOOKUP(B40,'Race 1'!$G$3:$I$56,3,FALSE)),0,VLOOKUP(B40,'Race 1'!$G$3:$I$56,3,FALSE))</f>
        <v>79</v>
      </c>
      <c r="F40" s="9">
        <f>IF(ISERROR(VLOOKUP(B40,'Race 2'!$G$3:$I$64,3,FALSE)),0,VLOOKUP(B40,'Race 2'!$G$3:$I$64,3,FALSE))</f>
        <v>71</v>
      </c>
      <c r="G40" s="9">
        <f>IF(ISERROR(VLOOKUP(B40,'Race 3'!$G$3:$I$63,3,FALSE)),0,VLOOKUP(B40,'Race 3'!$G$3:$I$63,3,FALSE))</f>
        <v>0</v>
      </c>
      <c r="H40" s="9">
        <f>IF(ISERROR(VLOOKUP(B40,'Race 4'!$G$3:$I$52,3,FALSE)),0,VLOOKUP(B40,'Race 4'!$G$3:$I$52,3,FALSE))</f>
        <v>0</v>
      </c>
      <c r="I40" s="8">
        <f>IF(ISERROR(VLOOKUP(B40,'Race 5'!$G$3:$I$62,3,FALSE)),0,VLOOKUP(B40,'Race 5'!$G$3:$I$62,3,FALSE))</f>
        <v>0</v>
      </c>
      <c r="J40" s="8">
        <f>IF(ISERROR(VLOOKUP(B40,'Race 6'!$G$3:$I$66,3,FALSE)),0,VLOOKUP(B40,'Race 6'!$G$3:$I$66,3,FALSE))</f>
        <v>83</v>
      </c>
      <c r="K40" s="8">
        <f>IF(ISERROR(VLOOKUP($B40,'Race 7'!$G$3:$I$64,3,FALSE)),0,VLOOKUP($B40,'Race 7'!$G$3:$I$64,3,FALSE))</f>
        <v>0</v>
      </c>
      <c r="L40" s="8">
        <f>IF(ISERROR(VLOOKUP($B40,'Race 8'!$G$3:$I$64,3,FALSE)),0,VLOOKUP($B40,'Race 8'!$G$3:$I$64,3,FALSE))</f>
        <v>85</v>
      </c>
      <c r="M40" s="8">
        <f>IF(ISERROR(VLOOKUP($B40,'Race 9'!$G$3:$I$66,3,FALSE)),0,VLOOKUP($B40,'Race 9'!$G$3:$I$66,3,FALSE))</f>
        <v>0</v>
      </c>
      <c r="N40" s="8">
        <f>IF(ISERROR(VLOOKUP($B40,'Race 10'!$G$3:$I$59,3,FALSE)),0,VLOOKUP($B40,'Race 10'!$G$3:$I$59,3,FALSE))</f>
        <v>0</v>
      </c>
      <c r="O40" s="186"/>
      <c r="P40" s="155">
        <v>3</v>
      </c>
    </row>
    <row r="41" spans="1:16" ht="12.75">
      <c r="A41" s="157">
        <v>8</v>
      </c>
      <c r="B41" s="64" t="s">
        <v>29</v>
      </c>
      <c r="C41" s="8">
        <f t="shared" si="1"/>
        <v>4</v>
      </c>
      <c r="D41" s="8">
        <f>SUM(LARGE(E41:N41,{1,2,3,4,5,6,7}))</f>
        <v>284</v>
      </c>
      <c r="E41" s="9">
        <f>IF(ISERROR(VLOOKUP(B41,'Race 1'!$G$3:$I$56,3,FALSE)),0,VLOOKUP(B41,'Race 1'!$G$3:$I$56,3,FALSE))</f>
        <v>65</v>
      </c>
      <c r="F41" s="9">
        <f>IF(ISERROR(VLOOKUP(B41,'Race 2'!$G$3:$I$64,3,FALSE)),0,VLOOKUP(B41,'Race 2'!$G$3:$I$64,3,FALSE))</f>
        <v>0</v>
      </c>
      <c r="G41" s="9">
        <f>IF(ISERROR(VLOOKUP(B41,'Race 3'!$G$3:$I$63,3,FALSE)),0,VLOOKUP(B41,'Race 3'!$G$3:$I$63,3,FALSE))</f>
        <v>71</v>
      </c>
      <c r="H41" s="9">
        <f>IF(ISERROR(VLOOKUP(B41,'Race 4'!$G$3:$I$52,3,FALSE)),0,VLOOKUP(B41,'Race 4'!$G$3:$I$52,3,FALSE))</f>
        <v>0</v>
      </c>
      <c r="I41" s="8">
        <f>IF(ISERROR(VLOOKUP(B41,'Race 5'!$G$3:$I$62,3,FALSE)),0,VLOOKUP(B41,'Race 5'!$G$3:$I$62,3,FALSE))</f>
        <v>74</v>
      </c>
      <c r="J41" s="8">
        <f>IF(ISERROR(VLOOKUP(B41,'Race 6'!$G$3:$I$66,3,FALSE)),0,VLOOKUP(B41,'Race 6'!$G$3:$I$66,3,FALSE))</f>
        <v>74</v>
      </c>
      <c r="K41" s="8">
        <f>IF(ISERROR(VLOOKUP($B41,'Race 7'!$G$3:$I$64,3,FALSE)),0,VLOOKUP($B41,'Race 7'!$G$3:$I$64,3,FALSE))</f>
        <v>0</v>
      </c>
      <c r="L41" s="8">
        <f>IF(ISERROR(VLOOKUP($B41,'Race 8'!$G$3:$I$64,3,FALSE)),0,VLOOKUP($B41,'Race 8'!$G$3:$I$64,3,FALSE))</f>
        <v>0</v>
      </c>
      <c r="M41" s="8">
        <f>IF(ISERROR(VLOOKUP($B41,'Race 9'!$G$3:$I$66,3,FALSE)),0,VLOOKUP($B41,'Race 9'!$G$3:$I$66,3,FALSE))</f>
        <v>0</v>
      </c>
      <c r="N41" s="8">
        <f>IF(ISERROR(VLOOKUP($B41,'Race 10'!$G$3:$I$59,3,FALSE)),0,VLOOKUP($B41,'Race 10'!$G$3:$I$59,3,FALSE))</f>
        <v>0</v>
      </c>
      <c r="O41" s="186"/>
      <c r="P41" s="155">
        <v>3</v>
      </c>
    </row>
    <row r="42" spans="1:16" ht="12.75">
      <c r="A42" s="157">
        <v>9</v>
      </c>
      <c r="B42" s="71" t="s">
        <v>133</v>
      </c>
      <c r="C42" s="8">
        <f t="shared" si="1"/>
        <v>3</v>
      </c>
      <c r="D42" s="8">
        <f>SUM(LARGE(E42:N42,{1,2,3,4,5,6,7}))</f>
        <v>237</v>
      </c>
      <c r="E42" s="9">
        <f>IF(ISERROR(VLOOKUP(B42,'Race 1'!$G$3:$I$56,3,FALSE)),0,VLOOKUP(B42,'Race 1'!$G$3:$I$56,3,FALSE))</f>
        <v>0</v>
      </c>
      <c r="F42" s="9">
        <f>IF(ISERROR(VLOOKUP(B42,'Race 2'!$G$3:$I$64,3,FALSE)),0,VLOOKUP(B42,'Race 2'!$G$3:$I$64,3,FALSE))</f>
        <v>0</v>
      </c>
      <c r="G42" s="9">
        <f>IF(ISERROR(VLOOKUP(B42,'Race 3'!$G$3:$I$63,3,FALSE)),0,VLOOKUP(B42,'Race 3'!$G$3:$I$63,3,FALSE))</f>
        <v>0</v>
      </c>
      <c r="H42" s="9">
        <f>IF(ISERROR(VLOOKUP(B42,'Race 4'!$G$3:$I$52,3,FALSE)),0,VLOOKUP(B42,'Race 4'!$G$3:$I$52,3,FALSE))</f>
        <v>0</v>
      </c>
      <c r="I42" s="8">
        <f>IF(ISERROR(VLOOKUP(B42,'Race 5'!$G$3:$I$62,3,FALSE)),0,VLOOKUP(B42,'Race 5'!$G$3:$I$62,3,FALSE))</f>
        <v>0</v>
      </c>
      <c r="J42" s="8">
        <f>IF(ISERROR(VLOOKUP(B42,'Race 6'!$G$3:$I$66,3,FALSE)),0,VLOOKUP(B42,'Race 6'!$G$3:$I$66,3,FALSE))</f>
        <v>0</v>
      </c>
      <c r="K42" s="8">
        <f>IF(ISERROR(VLOOKUP($B42,'Race 7'!$G$3:$I$64,3,FALSE)),0,VLOOKUP($B42,'Race 7'!$G$3:$I$64,3,FALSE))</f>
        <v>75</v>
      </c>
      <c r="L42" s="8">
        <f>IF(ISERROR(VLOOKUP($B42,'Race 8'!$G$3:$I$64,3,FALSE)),0,VLOOKUP($B42,'Race 8'!$G$3:$I$64,3,FALSE))</f>
        <v>0</v>
      </c>
      <c r="M42" s="8">
        <f>IF(ISERROR(VLOOKUP($B42,'Race 9'!$G$3:$I$66,3,FALSE)),0,VLOOKUP($B42,'Race 9'!$G$3:$I$66,3,FALSE))</f>
        <v>78</v>
      </c>
      <c r="N42" s="8">
        <f>IF(ISERROR(VLOOKUP($B42,'Race 10'!$G$3:$I$59,3,FALSE)),0,VLOOKUP($B42,'Race 10'!$G$3:$I$59,3,FALSE))</f>
        <v>84</v>
      </c>
      <c r="O42" s="186"/>
      <c r="P42" s="155">
        <v>3</v>
      </c>
    </row>
    <row r="43" spans="1:16" ht="12.75">
      <c r="A43" s="157">
        <v>10</v>
      </c>
      <c r="B43" s="71" t="s">
        <v>82</v>
      </c>
      <c r="C43" s="8">
        <f t="shared" si="1"/>
        <v>3</v>
      </c>
      <c r="D43" s="8">
        <f>SUM(LARGE(E43:N43,{1,2,3,4,5,6,7}))</f>
        <v>232</v>
      </c>
      <c r="E43" s="9">
        <f>IF(ISERROR(VLOOKUP(B43,'Race 1'!$G$3:$I$56,3,FALSE)),0,VLOOKUP(B43,'Race 1'!$G$3:$I$56,3,FALSE))</f>
        <v>0</v>
      </c>
      <c r="F43" s="9">
        <f>IF(ISERROR(VLOOKUP(B43,'Race 2'!$G$3:$I$64,3,FALSE)),0,VLOOKUP(B43,'Race 2'!$G$3:$I$64,3,FALSE))</f>
        <v>59</v>
      </c>
      <c r="G43" s="9">
        <f>IF(ISERROR(VLOOKUP(B43,'Race 3'!$G$3:$I$63,3,FALSE)),0,VLOOKUP(B43,'Race 3'!$G$3:$I$63,3,FALSE))</f>
        <v>79</v>
      </c>
      <c r="H43" s="9">
        <f>IF(ISERROR(VLOOKUP(B43,'Race 4'!$G$3:$I$52,3,FALSE)),0,VLOOKUP(B43,'Race 4'!$G$3:$I$52,3,FALSE))</f>
        <v>0</v>
      </c>
      <c r="I43" s="8">
        <f>IF(ISERROR(VLOOKUP(B43,'Race 5'!$G$3:$I$62,3,FALSE)),0,VLOOKUP(B43,'Race 5'!$G$3:$I$62,3,FALSE))</f>
        <v>94</v>
      </c>
      <c r="J43" s="8">
        <f>IF(ISERROR(VLOOKUP(B43,'Race 6'!$G$3:$I$66,3,FALSE)),0,VLOOKUP(B43,'Race 6'!$G$3:$I$66,3,FALSE))</f>
        <v>0</v>
      </c>
      <c r="K43" s="8">
        <f>IF(ISERROR(VLOOKUP($B43,'Race 7'!$G$3:$I$64,3,FALSE)),0,VLOOKUP($B43,'Race 7'!$G$3:$I$64,3,FALSE))</f>
        <v>0</v>
      </c>
      <c r="L43" s="8">
        <f>IF(ISERROR(VLOOKUP($B43,'Race 8'!$G$3:$I$64,3,FALSE)),0,VLOOKUP($B43,'Race 8'!$G$3:$I$64,3,FALSE))</f>
        <v>0</v>
      </c>
      <c r="M43" s="8">
        <f>IF(ISERROR(VLOOKUP($B43,'Race 9'!$G$3:$I$66,3,FALSE)),0,VLOOKUP($B43,'Race 9'!$G$3:$I$66,3,FALSE))</f>
        <v>0</v>
      </c>
      <c r="N43" s="8">
        <f>IF(ISERROR(VLOOKUP($B43,'Race 10'!$G$3:$I$59,3,FALSE)),0,VLOOKUP($B43,'Race 10'!$G$3:$I$59,3,FALSE))</f>
        <v>0</v>
      </c>
      <c r="O43" s="186"/>
      <c r="P43" s="155">
        <v>3</v>
      </c>
    </row>
    <row r="44" spans="1:16" ht="12.75">
      <c r="A44" s="157">
        <v>11</v>
      </c>
      <c r="B44" s="71" t="s">
        <v>130</v>
      </c>
      <c r="C44" s="8">
        <f t="shared" si="1"/>
        <v>2</v>
      </c>
      <c r="D44" s="8">
        <f>SUM(LARGE(E44:N44,{1,2,3,4,5,6,7}))</f>
        <v>155</v>
      </c>
      <c r="E44" s="9">
        <f>IF(ISERROR(VLOOKUP(B44,'Race 1'!$G$3:$I$56,3,FALSE)),0,VLOOKUP(B44,'Race 1'!$G$3:$I$56,3,FALSE))</f>
        <v>0</v>
      </c>
      <c r="F44" s="9">
        <f>IF(ISERROR(VLOOKUP(B44,'Race 2'!$G$3:$I$64,3,FALSE)),0,VLOOKUP(B44,'Race 2'!$G$3:$I$64,3,FALSE))</f>
        <v>0</v>
      </c>
      <c r="G44" s="9">
        <f>IF(ISERROR(VLOOKUP(B44,'Race 3'!$G$3:$I$63,3,FALSE)),0,VLOOKUP(B44,'Race 3'!$G$3:$I$63,3,FALSE))</f>
        <v>0</v>
      </c>
      <c r="H44" s="9">
        <f>IF(ISERROR(VLOOKUP(B44,'Race 4'!$G$3:$I$52,3,FALSE)),0,VLOOKUP(B44,'Race 4'!$G$3:$I$52,3,FALSE))</f>
        <v>0</v>
      </c>
      <c r="I44" s="8">
        <f>IF(ISERROR(VLOOKUP(B44,'Race 5'!$G$3:$I$62,3,FALSE)),0,VLOOKUP(B44,'Race 5'!$G$3:$I$62,3,FALSE))</f>
        <v>0</v>
      </c>
      <c r="J44" s="8">
        <f>IF(ISERROR(VLOOKUP(B44,'Race 6'!$G$3:$I$66,3,FALSE)),0,VLOOKUP(B44,'Race 6'!$G$3:$I$66,3,FALSE))</f>
        <v>0</v>
      </c>
      <c r="K44" s="8" t="str">
        <f>IF(ISERROR(VLOOKUP($B44,'Race 7'!$G$3:$I$64,3,FALSE)),0,VLOOKUP($B44,'Race 7'!$G$3:$I$64,3,FALSE))</f>
        <v>guest</v>
      </c>
      <c r="L44" s="8">
        <f>IF(ISERROR(VLOOKUP($B44,'Race 8'!$G$3:$I$64,3,FALSE)),0,VLOOKUP($B44,'Race 8'!$G$3:$I$64,3,FALSE))</f>
        <v>0</v>
      </c>
      <c r="M44" s="8">
        <f>IF(ISERROR(VLOOKUP($B44,'Race 9'!$G$3:$I$66,3,FALSE)),0,VLOOKUP($B44,'Race 9'!$G$3:$I$66,3,FALSE))</f>
        <v>76</v>
      </c>
      <c r="N44" s="8">
        <f>IF(ISERROR(VLOOKUP($B44,'Race 10'!$G$3:$I$59,3,FALSE)),0,VLOOKUP($B44,'Race 10'!$G$3:$I$59,3,FALSE))</f>
        <v>79</v>
      </c>
      <c r="O44" s="186"/>
      <c r="P44" s="155">
        <v>3</v>
      </c>
    </row>
    <row r="45" spans="1:16" ht="12.75">
      <c r="A45" s="157">
        <v>12</v>
      </c>
      <c r="B45" s="71" t="s">
        <v>66</v>
      </c>
      <c r="C45" s="8">
        <f t="shared" si="1"/>
        <v>2</v>
      </c>
      <c r="D45" s="8">
        <f>SUM(LARGE(E45:N45,{1,2,3,4,5,6,7}))</f>
        <v>147</v>
      </c>
      <c r="E45" s="9">
        <f>IF(ISERROR(VLOOKUP(B45,'Race 1'!$G$3:$I$56,3,FALSE)),0,VLOOKUP(B45,'Race 1'!$G$3:$I$56,3,FALSE))</f>
        <v>73</v>
      </c>
      <c r="F45" s="9">
        <f>IF(ISERROR(VLOOKUP(B45,'Race 2'!$G$3:$I$64,3,FALSE)),0,VLOOKUP(B45,'Race 2'!$G$3:$I$64,3,FALSE))</f>
        <v>74</v>
      </c>
      <c r="G45" s="9">
        <f>IF(ISERROR(VLOOKUP(B45,'Race 3'!$G$3:$I$63,3,FALSE)),0,VLOOKUP(B45,'Race 3'!$G$3:$I$63,3,FALSE))</f>
        <v>0</v>
      </c>
      <c r="H45" s="9">
        <f>IF(ISERROR(VLOOKUP(B45,'Race 4'!$G$3:$I$52,3,FALSE)),0,VLOOKUP(B45,'Race 4'!$G$3:$I$52,3,FALSE))</f>
        <v>0</v>
      </c>
      <c r="I45" s="8">
        <f>IF(ISERROR(VLOOKUP(B45,'Race 5'!$G$3:$I$62,3,FALSE)),0,VLOOKUP(B45,'Race 5'!$G$3:$I$62,3,FALSE))</f>
        <v>0</v>
      </c>
      <c r="J45" s="8">
        <f>IF(ISERROR(VLOOKUP(B45,'Race 6'!$G$3:$I$66,3,FALSE)),0,VLOOKUP(B45,'Race 6'!$G$3:$I$66,3,FALSE))</f>
        <v>0</v>
      </c>
      <c r="K45" s="8">
        <f>IF(ISERROR(VLOOKUP($B45,'Race 7'!$G$3:$I$64,3,FALSE)),0,VLOOKUP($B45,'Race 7'!$G$3:$I$64,3,FALSE))</f>
        <v>0</v>
      </c>
      <c r="L45" s="8">
        <f>IF(ISERROR(VLOOKUP($B45,'Race 8'!$G$3:$I$64,3,FALSE)),0,VLOOKUP($B45,'Race 8'!$G$3:$I$64,3,FALSE))</f>
        <v>0</v>
      </c>
      <c r="M45" s="8">
        <f>IF(ISERROR(VLOOKUP($B45,'Race 9'!$G$3:$I$66,3,FALSE)),0,VLOOKUP($B45,'Race 9'!$G$3:$I$66,3,FALSE))</f>
        <v>0</v>
      </c>
      <c r="N45" s="8">
        <f>IF(ISERROR(VLOOKUP($B45,'Race 10'!$G$3:$I$59,3,FALSE)),0,VLOOKUP($B45,'Race 10'!$G$3:$I$59,3,FALSE))</f>
        <v>0</v>
      </c>
      <c r="O45" s="186"/>
      <c r="P45" s="155">
        <v>3</v>
      </c>
    </row>
    <row r="46" spans="1:19" ht="13.5" thickBot="1">
      <c r="A46" s="164">
        <v>13</v>
      </c>
      <c r="B46" s="165" t="s">
        <v>134</v>
      </c>
      <c r="C46" s="166">
        <f t="shared" si="1"/>
        <v>1</v>
      </c>
      <c r="D46" s="166">
        <f>SUM(LARGE(E46:N46,{1,2,3,4,5,6,7}))</f>
        <v>72</v>
      </c>
      <c r="E46" s="167">
        <f>IF(ISERROR(VLOOKUP(B46,'Race 1'!$G$3:$I$56,3,FALSE)),0,VLOOKUP(B46,'Race 1'!$G$3:$I$56,3,FALSE))</f>
        <v>0</v>
      </c>
      <c r="F46" s="167">
        <f>IF(ISERROR(VLOOKUP(B46,'Race 2'!$G$3:$I$64,3,FALSE)),0,VLOOKUP(B46,'Race 2'!$G$3:$I$64,3,FALSE))</f>
        <v>0</v>
      </c>
      <c r="G46" s="167">
        <f>IF(ISERROR(VLOOKUP(B46,'Race 3'!$G$3:$I$63,3,FALSE)),0,VLOOKUP(B46,'Race 3'!$G$3:$I$63,3,FALSE))</f>
        <v>0</v>
      </c>
      <c r="H46" s="167">
        <f>IF(ISERROR(VLOOKUP(B46,'Race 4'!$G$3:$I$52,3,FALSE)),0,VLOOKUP(B46,'Race 4'!$G$3:$I$52,3,FALSE))</f>
        <v>0</v>
      </c>
      <c r="I46" s="166">
        <f>IF(ISERROR(VLOOKUP(B46,'Race 5'!$G$3:$I$62,3,FALSE)),0,VLOOKUP(B46,'Race 5'!$G$3:$I$62,3,FALSE))</f>
        <v>0</v>
      </c>
      <c r="J46" s="166">
        <f>IF(ISERROR(VLOOKUP(B46,'Race 6'!$G$3:$I$66,3,FALSE)),0,VLOOKUP(B46,'Race 6'!$G$3:$I$66,3,FALSE))</f>
        <v>0</v>
      </c>
      <c r="K46" s="166">
        <f>IF(ISERROR(VLOOKUP($B46,'Race 7'!$G$3:$I$64,3,FALSE)),0,VLOOKUP($B46,'Race 7'!$G$3:$I$64,3,FALSE))</f>
        <v>72</v>
      </c>
      <c r="L46" s="166">
        <f>IF(ISERROR(VLOOKUP($B46,'Race 8'!$G$3:$I$64,3,FALSE)),0,VLOOKUP($B46,'Race 8'!$G$3:$I$64,3,FALSE))</f>
        <v>0</v>
      </c>
      <c r="M46" s="166">
        <f>IF(ISERROR(VLOOKUP($B46,'Race 9'!$G$3:$I$66,3,FALSE)),0,VLOOKUP($B46,'Race 9'!$G$3:$I$66,3,FALSE))</f>
        <v>0</v>
      </c>
      <c r="N46" s="166">
        <f>IF(ISERROR(VLOOKUP($B46,'Race 10'!$G$3:$I$59,3,FALSE)),0,VLOOKUP($B46,'Race 10'!$G$3:$I$59,3,FALSE))</f>
        <v>0</v>
      </c>
      <c r="O46" s="181"/>
      <c r="P46" s="161">
        <v>3</v>
      </c>
      <c r="S46" s="1"/>
    </row>
    <row r="47" spans="1:19" ht="12.75">
      <c r="A47" s="162">
        <v>1</v>
      </c>
      <c r="B47" s="163" t="s">
        <v>83</v>
      </c>
      <c r="C47" s="151">
        <f t="shared" si="1"/>
        <v>9</v>
      </c>
      <c r="D47" s="151">
        <f>SUM(LARGE(E47:N47,{1,2,3,4,5,6,7}))</f>
        <v>566</v>
      </c>
      <c r="E47" s="152">
        <f>IF(ISERROR(VLOOKUP(B47,'Race 1'!$G$3:$I$56,3,FALSE)),0,VLOOKUP(B47,'Race 1'!$G$3:$I$56,3,FALSE))</f>
        <v>0</v>
      </c>
      <c r="F47" s="152">
        <f>IF(ISERROR(VLOOKUP(B47,'Race 2'!$G$3:$I$64,3,FALSE)),0,VLOOKUP(B47,'Race 2'!$G$3:$I$64,3,FALSE))</f>
        <v>68</v>
      </c>
      <c r="G47" s="152">
        <f>IF(ISERROR(VLOOKUP(B47,'Race 3'!$G$3:$I$63,3,FALSE)),0,VLOOKUP(B47,'Race 3'!$G$3:$I$63,3,FALSE))</f>
        <v>74</v>
      </c>
      <c r="H47" s="152">
        <f>IF(ISERROR(VLOOKUP(B47,'Race 4'!$G$3:$I$52,3,FALSE)),0,VLOOKUP(B47,'Race 4'!$G$3:$I$52,3,FALSE))</f>
        <v>76</v>
      </c>
      <c r="I47" s="151">
        <f>IF(ISERROR(VLOOKUP(B47,'Race 5'!$G$3:$I$62,3,FALSE)),0,VLOOKUP(B47,'Race 5'!$G$3:$I$62,3,FALSE))</f>
        <v>85</v>
      </c>
      <c r="J47" s="151">
        <f>IF(ISERROR(VLOOKUP(B47,'Race 6'!$G$3:$I$66,3,FALSE)),0,VLOOKUP(B47,'Race 6'!$G$3:$I$66,3,FALSE))</f>
        <v>85</v>
      </c>
      <c r="K47" s="151">
        <f>IF(ISERROR(VLOOKUP($B47,'Race 7'!$G$3:$I$64,3,FALSE)),0,VLOOKUP($B47,'Race 7'!$G$3:$I$64,3,FALSE))</f>
        <v>80</v>
      </c>
      <c r="L47" s="151">
        <f>IF(ISERROR(VLOOKUP($B47,'Race 8'!$G$3:$I$64,3,FALSE)),0,VLOOKUP($B47,'Race 8'!$G$3:$I$64,3,FALSE))</f>
        <v>78</v>
      </c>
      <c r="M47" s="151">
        <f>IF(ISERROR(VLOOKUP($B47,'Race 9'!$G$3:$I$66,3,FALSE)),0,VLOOKUP($B47,'Race 9'!$G$3:$I$66,3,FALSE))</f>
        <v>80</v>
      </c>
      <c r="N47" s="151">
        <f>IF(ISERROR(VLOOKUP($B47,'Race 10'!$G$3:$I$59,3,FALSE)),0,VLOOKUP($B47,'Race 10'!$G$3:$I$59,3,FALSE))</f>
        <v>82</v>
      </c>
      <c r="O47" s="182">
        <v>4</v>
      </c>
      <c r="P47" s="153">
        <v>4</v>
      </c>
      <c r="S47" s="1"/>
    </row>
    <row r="48" spans="1:19" ht="12.75">
      <c r="A48" s="157">
        <v>2</v>
      </c>
      <c r="B48" s="64" t="s">
        <v>35</v>
      </c>
      <c r="C48" s="8">
        <f t="shared" si="1"/>
        <v>10</v>
      </c>
      <c r="D48" s="8">
        <f>SUM(LARGE(E48:N48,{1,2,3,4,5,6,7}))</f>
        <v>550</v>
      </c>
      <c r="E48" s="9">
        <f>IF(ISERROR(VLOOKUP(B48,'Race 1'!$G$3:$I$56,3,FALSE)),0,VLOOKUP(B48,'Race 1'!$G$3:$I$56,3,FALSE))</f>
        <v>63</v>
      </c>
      <c r="F48" s="9">
        <f>IF(ISERROR(VLOOKUP(B48,'Race 2'!$G$3:$I$64,3,FALSE)),0,VLOOKUP(B48,'Race 2'!$G$3:$I$64,3,FALSE))</f>
        <v>67</v>
      </c>
      <c r="G48" s="9">
        <f>IF(ISERROR(VLOOKUP(B48,'Race 3'!$G$3:$I$63,3,FALSE)),0,VLOOKUP(B48,'Race 3'!$G$3:$I$63,3,FALSE))</f>
        <v>75</v>
      </c>
      <c r="H48" s="9">
        <f>IF(ISERROR(VLOOKUP(B48,'Race 4'!$G$3:$I$52,3,FALSE)),0,VLOOKUP(B48,'Race 4'!$G$3:$I$52,3,FALSE))</f>
        <v>72</v>
      </c>
      <c r="I48" s="8">
        <f>IF(ISERROR(VLOOKUP(B48,'Race 5'!$G$3:$I$62,3,FALSE)),0,VLOOKUP(B48,'Race 5'!$G$3:$I$62,3,FALSE))</f>
        <v>79</v>
      </c>
      <c r="J48" s="8">
        <f>IF(ISERROR(VLOOKUP(B48,'Race 6'!$G$3:$I$66,3,FALSE)),0,VLOOKUP(B48,'Race 6'!$G$3:$I$66,3,FALSE))</f>
        <v>81</v>
      </c>
      <c r="K48" s="8">
        <f>IF(ISERROR(VLOOKUP($B48,'Race 7'!$G$3:$I$64,3,FALSE)),0,VLOOKUP($B48,'Race 7'!$G$3:$I$64,3,FALSE))</f>
        <v>77</v>
      </c>
      <c r="L48" s="8">
        <f>IF(ISERROR(VLOOKUP($B48,'Race 8'!$G$3:$I$64,3,FALSE)),0,VLOOKUP($B48,'Race 8'!$G$3:$I$64,3,FALSE))</f>
        <v>79</v>
      </c>
      <c r="M48" s="8">
        <f>IF(ISERROR(VLOOKUP($B48,'Race 9'!$G$3:$I$66,3,FALSE)),0,VLOOKUP($B48,'Race 9'!$G$3:$I$66,3,FALSE))</f>
        <v>79</v>
      </c>
      <c r="N48" s="8">
        <f>IF(ISERROR(VLOOKUP($B48,'Race 10'!$G$3:$I$59,3,FALSE)),0,VLOOKUP($B48,'Race 10'!$G$3:$I$59,3,FALSE))</f>
        <v>80</v>
      </c>
      <c r="O48" s="183"/>
      <c r="P48" s="155">
        <v>4</v>
      </c>
      <c r="S48" s="1"/>
    </row>
    <row r="49" spans="1:19" ht="13.5" thickBot="1">
      <c r="A49" s="156">
        <v>3</v>
      </c>
      <c r="B49" s="147" t="s">
        <v>71</v>
      </c>
      <c r="C49" s="146">
        <f t="shared" si="1"/>
        <v>7</v>
      </c>
      <c r="D49" s="146">
        <f>SUM(LARGE(E49:N49,{1,2,3,4,5,6,7}))</f>
        <v>533</v>
      </c>
      <c r="E49" s="148">
        <f>IF(ISERROR(VLOOKUP(B49,'Race 1'!$G$3:$I$56,3,FALSE)),0,VLOOKUP(B49,'Race 1'!$G$3:$I$56,3,FALSE))</f>
        <v>72</v>
      </c>
      <c r="F49" s="148">
        <f>IF(ISERROR(VLOOKUP(B49,'Race 2'!$G$3:$I$64,3,FALSE)),0,VLOOKUP(B49,'Race 2'!$G$3:$I$64,3,FALSE))</f>
        <v>70</v>
      </c>
      <c r="G49" s="148">
        <f>IF(ISERROR(VLOOKUP(B49,'Race 3'!$G$3:$I$63,3,FALSE)),0,VLOOKUP(B49,'Race 3'!$G$3:$I$63,3,FALSE))</f>
        <v>76</v>
      </c>
      <c r="H49" s="148">
        <f>IF(ISERROR(VLOOKUP(B49,'Race 4'!$G$3:$I$52,3,FALSE)),0,VLOOKUP(B49,'Race 4'!$G$3:$I$52,3,FALSE))</f>
        <v>77</v>
      </c>
      <c r="I49" s="146">
        <f>IF(ISERROR(VLOOKUP(B49,'Race 5'!$G$3:$I$62,3,FALSE)),0,VLOOKUP(B49,'Race 5'!$G$3:$I$62,3,FALSE))</f>
        <v>80</v>
      </c>
      <c r="J49" s="146">
        <f>IF(ISERROR(VLOOKUP(B49,'Race 6'!$G$3:$I$66,3,FALSE)),0,VLOOKUP(B49,'Race 6'!$G$3:$I$66,3,FALSE))</f>
        <v>82</v>
      </c>
      <c r="K49" s="146">
        <f>IF(ISERROR(VLOOKUP($B49,'Race 7'!$G$3:$I$64,3,FALSE)),0,VLOOKUP($B49,'Race 7'!$G$3:$I$64,3,FALSE))</f>
        <v>76</v>
      </c>
      <c r="L49" s="146">
        <f>IF(ISERROR(VLOOKUP($B49,'Race 8'!$G$3:$I$64,3,FALSE)),0,VLOOKUP($B49,'Race 8'!$G$3:$I$64,3,FALSE))</f>
        <v>0</v>
      </c>
      <c r="M49" s="146">
        <f>IF(ISERROR(VLOOKUP($B49,'Race 9'!$G$3:$I$66,3,FALSE)),0,VLOOKUP($B49,'Race 9'!$G$3:$I$66,3,FALSE))</f>
        <v>0</v>
      </c>
      <c r="N49" s="146">
        <f>IF(ISERROR(VLOOKUP($B49,'Race 10'!$G$3:$I$59,3,FALSE)),0,VLOOKUP($B49,'Race 10'!$G$3:$I$59,3,FALSE))</f>
        <v>0</v>
      </c>
      <c r="O49" s="183"/>
      <c r="P49" s="155">
        <v>4</v>
      </c>
      <c r="S49" s="1"/>
    </row>
    <row r="50" spans="1:19" ht="12.75">
      <c r="A50" s="157">
        <v>4</v>
      </c>
      <c r="B50" s="71" t="s">
        <v>69</v>
      </c>
      <c r="C50" s="8">
        <f t="shared" si="1"/>
        <v>9</v>
      </c>
      <c r="D50" s="8">
        <f>SUM(LARGE(E50:N50,{1,2,3,4,5,6,7}))</f>
        <v>526</v>
      </c>
      <c r="E50" s="9">
        <f>IF(ISERROR(VLOOKUP(B50,'Race 1'!$G$3:$I$56,3,FALSE)),0,VLOOKUP(B50,'Race 1'!$G$3:$I$56,3,FALSE))</f>
        <v>64</v>
      </c>
      <c r="F50" s="9">
        <f>IF(ISERROR(VLOOKUP(B50,'Race 2'!$G$3:$I$64,3,FALSE)),0,VLOOKUP(B50,'Race 2'!$G$3:$I$64,3,FALSE))</f>
        <v>63</v>
      </c>
      <c r="G50" s="9">
        <f>IF(ISERROR(VLOOKUP(B50,'Race 3'!$G$3:$I$63,3,FALSE)),0,VLOOKUP(B50,'Race 3'!$G$3:$I$63,3,FALSE))</f>
        <v>70</v>
      </c>
      <c r="H50" s="9">
        <f>IF(ISERROR(VLOOKUP(B50,'Race 4'!$G$3:$I$52,3,FALSE)),0,VLOOKUP(B50,'Race 4'!$G$3:$I$52,3,FALSE))</f>
        <v>74</v>
      </c>
      <c r="I50" s="8">
        <f>IF(ISERROR(VLOOKUP(B50,'Race 5'!$G$3:$I$62,3,FALSE)),0,VLOOKUP(B50,'Race 5'!$G$3:$I$62,3,FALSE))</f>
        <v>81</v>
      </c>
      <c r="J50" s="8">
        <f>IF(ISERROR(VLOOKUP(B50,'Race 6'!$G$3:$I$66,3,FALSE)),0,VLOOKUP(B50,'Race 6'!$G$3:$I$66,3,FALSE))</f>
        <v>77</v>
      </c>
      <c r="K50" s="8">
        <f>IF(ISERROR(VLOOKUP($B50,'Race 7'!$G$3:$I$64,3,FALSE)),0,VLOOKUP($B50,'Race 7'!$G$3:$I$64,3,FALSE))</f>
        <v>74</v>
      </c>
      <c r="L50" s="8">
        <f>IF(ISERROR(VLOOKUP($B50,'Race 8'!$G$3:$I$64,3,FALSE)),0,VLOOKUP($B50,'Race 8'!$G$3:$I$64,3,FALSE))</f>
        <v>77</v>
      </c>
      <c r="M50" s="8">
        <f>IF(ISERROR(VLOOKUP($B50,'Race 9'!$G$3:$I$66,3,FALSE)),0,VLOOKUP($B50,'Race 9'!$G$3:$I$66,3,FALSE))</f>
        <v>73</v>
      </c>
      <c r="N50" s="8">
        <f>IF(ISERROR(VLOOKUP($B50,'Race 10'!$G$3:$I$59,3,FALSE)),0,VLOOKUP($B50,'Race 10'!$G$3:$I$59,3,FALSE))</f>
        <v>0</v>
      </c>
      <c r="O50" s="183"/>
      <c r="P50" s="155">
        <v>4</v>
      </c>
      <c r="S50" s="1"/>
    </row>
    <row r="51" spans="1:19" ht="12.75">
      <c r="A51" s="157">
        <v>5</v>
      </c>
      <c r="B51" s="64" t="s">
        <v>67</v>
      </c>
      <c r="C51" s="8">
        <f t="shared" si="1"/>
        <v>8</v>
      </c>
      <c r="D51" s="8">
        <f>SUM(LARGE(E51:N51,{1,2,3,4,5,6,7}))</f>
        <v>508</v>
      </c>
      <c r="E51" s="9">
        <f>IF(ISERROR(VLOOKUP(B51,'Race 1'!$G$3:$I$56,3,FALSE)),0,VLOOKUP(B51,'Race 1'!$G$3:$I$56,3,FALSE))</f>
        <v>75</v>
      </c>
      <c r="F51" s="9">
        <f>IF(ISERROR(VLOOKUP(B51,'Race 2'!$G$3:$I$64,3,FALSE)),0,VLOOKUP(B51,'Race 2'!$G$3:$I$64,3,FALSE))</f>
        <v>66</v>
      </c>
      <c r="G51" s="9">
        <f>IF(ISERROR(VLOOKUP(B51,'Race 3'!$G$3:$I$63,3,FALSE)),0,VLOOKUP(B51,'Race 3'!$G$3:$I$63,3,FALSE))</f>
        <v>77</v>
      </c>
      <c r="H51" s="9">
        <f>IF(ISERROR(VLOOKUP(B51,'Race 4'!$G$3:$I$52,3,FALSE)),0,VLOOKUP(B51,'Race 4'!$G$3:$I$52,3,FALSE))</f>
        <v>0</v>
      </c>
      <c r="I51" s="8">
        <f>IF(ISERROR(VLOOKUP(B51,'Race 5'!$G$3:$I$62,3,FALSE)),0,VLOOKUP(B51,'Race 5'!$G$3:$I$62,3,FALSE))</f>
        <v>75</v>
      </c>
      <c r="J51" s="8">
        <f>IF(ISERROR(VLOOKUP(B51,'Race 6'!$G$3:$I$66,3,FALSE)),0,VLOOKUP(B51,'Race 6'!$G$3:$I$66,3,FALSE))</f>
        <v>65</v>
      </c>
      <c r="K51" s="8">
        <f>IF(ISERROR(VLOOKUP($B51,'Race 7'!$G$3:$I$64,3,FALSE)),0,VLOOKUP($B51,'Race 7'!$G$3:$I$64,3,FALSE))</f>
        <v>78</v>
      </c>
      <c r="L51" s="8">
        <f>IF(ISERROR(VLOOKUP($B51,'Race 8'!$G$3:$I$64,3,FALSE)),0,VLOOKUP($B51,'Race 8'!$G$3:$I$64,3,FALSE))</f>
        <v>0</v>
      </c>
      <c r="M51" s="8">
        <f>IF(ISERROR(VLOOKUP($B51,'Race 9'!$G$3:$I$66,3,FALSE)),0,VLOOKUP($B51,'Race 9'!$G$3:$I$66,3,FALSE))</f>
        <v>72</v>
      </c>
      <c r="N51" s="8">
        <f>IF(ISERROR(VLOOKUP($B51,'Race 10'!$G$3:$I$59,3,FALSE)),0,VLOOKUP($B51,'Race 10'!$G$3:$I$59,3,FALSE))</f>
        <v>62</v>
      </c>
      <c r="O51" s="183"/>
      <c r="P51" s="155">
        <v>4</v>
      </c>
      <c r="S51" s="1"/>
    </row>
    <row r="52" spans="1:19" ht="12.75">
      <c r="A52" s="157">
        <v>6</v>
      </c>
      <c r="B52" s="64" t="s">
        <v>28</v>
      </c>
      <c r="C52" s="8">
        <f t="shared" si="1"/>
        <v>8</v>
      </c>
      <c r="D52" s="8">
        <f>SUM(LARGE(E52:N52,{1,2,3,4,5,6,7}))</f>
        <v>504</v>
      </c>
      <c r="E52" s="9">
        <f>IF(ISERROR(VLOOKUP(B52,'Race 1'!$G$3:$I$56,3,FALSE)),0,VLOOKUP(B52,'Race 1'!$G$3:$I$56,3,FALSE))</f>
        <v>68</v>
      </c>
      <c r="F52" s="9">
        <f>IF(ISERROR(VLOOKUP(B52,'Race 2'!$G$3:$I$64,3,FALSE)),0,VLOOKUP(B52,'Race 2'!$G$3:$I$64,3,FALSE))</f>
        <v>69</v>
      </c>
      <c r="G52" s="9">
        <f>IF(ISERROR(VLOOKUP(B52,'Race 3'!$G$3:$I$63,3,FALSE)),0,VLOOKUP(B52,'Race 3'!$G$3:$I$63,3,FALSE))</f>
        <v>72</v>
      </c>
      <c r="H52" s="9">
        <f>IF(ISERROR(VLOOKUP(B52,'Race 4'!$G$3:$I$52,3,FALSE)),0,VLOOKUP(B52,'Race 4'!$G$3:$I$52,3,FALSE))</f>
        <v>69</v>
      </c>
      <c r="I52" s="8">
        <f>IF(ISERROR(VLOOKUP(B52,'Race 5'!$G$3:$I$62,3,FALSE)),0,VLOOKUP(B52,'Race 5'!$G$3:$I$62,3,FALSE))</f>
        <v>0</v>
      </c>
      <c r="J52" s="8">
        <f>IF(ISERROR(VLOOKUP(B52,'Race 6'!$G$3:$I$66,3,FALSE)),0,VLOOKUP(B52,'Race 6'!$G$3:$I$66,3,FALSE))</f>
        <v>0</v>
      </c>
      <c r="K52" s="8">
        <f>IF(ISERROR(VLOOKUP($B52,'Race 7'!$G$3:$I$64,3,FALSE)),0,VLOOKUP($B52,'Race 7'!$G$3:$I$64,3,FALSE))</f>
        <v>69</v>
      </c>
      <c r="L52" s="8">
        <f>IF(ISERROR(VLOOKUP($B52,'Race 8'!$G$3:$I$64,3,FALSE)),0,VLOOKUP($B52,'Race 8'!$G$3:$I$64,3,FALSE))</f>
        <v>73</v>
      </c>
      <c r="M52" s="8">
        <f>IF(ISERROR(VLOOKUP($B52,'Race 9'!$G$3:$I$66,3,FALSE)),0,VLOOKUP($B52,'Race 9'!$G$3:$I$66,3,FALSE))</f>
        <v>74</v>
      </c>
      <c r="N52" s="8">
        <f>IF(ISERROR(VLOOKUP($B52,'Race 10'!$G$3:$I$59,3,FALSE)),0,VLOOKUP($B52,'Race 10'!$G$3:$I$59,3,FALSE))</f>
        <v>78</v>
      </c>
      <c r="O52" s="183"/>
      <c r="P52" s="155">
        <v>4</v>
      </c>
      <c r="S52" s="1"/>
    </row>
    <row r="53" spans="1:19" ht="12.75">
      <c r="A53" s="157">
        <v>7</v>
      </c>
      <c r="B53" s="71" t="s">
        <v>48</v>
      </c>
      <c r="C53" s="8">
        <f t="shared" si="1"/>
        <v>7</v>
      </c>
      <c r="D53" s="8">
        <f>SUM(LARGE(E53:N53,{1,2,3,4,5,6,7}))</f>
        <v>485</v>
      </c>
      <c r="E53" s="9">
        <f>IF(ISERROR(VLOOKUP(B53,'Race 1'!$G$3:$I$56,3,FALSE)),0,VLOOKUP(B53,'Race 1'!$G$3:$I$56,3,FALSE))</f>
        <v>71</v>
      </c>
      <c r="F53" s="9">
        <f>IF(ISERROR(VLOOKUP(B53,'Race 2'!$G$3:$I$64,3,FALSE)),0,VLOOKUP(B53,'Race 2'!$G$3:$I$64,3,FALSE))</f>
        <v>65</v>
      </c>
      <c r="G53" s="9">
        <f>IF(ISERROR(VLOOKUP(B53,'Race 3'!$G$3:$I$63,3,FALSE)),0,VLOOKUP(B53,'Race 3'!$G$3:$I$63,3,FALSE))</f>
        <v>66</v>
      </c>
      <c r="H53" s="9">
        <f>IF(ISERROR(VLOOKUP(B53,'Race 4'!$G$3:$I$52,3,FALSE)),0,VLOOKUP(B53,'Race 4'!$G$3:$I$52,3,FALSE))</f>
        <v>0</v>
      </c>
      <c r="I53" s="8">
        <f>IF(ISERROR(VLOOKUP(B53,'Race 5'!$G$3:$I$62,3,FALSE)),0,VLOOKUP(B53,'Race 5'!$G$3:$I$62,3,FALSE))</f>
        <v>70</v>
      </c>
      <c r="J53" s="8">
        <f>IF(ISERROR(VLOOKUP(B53,'Race 6'!$G$3:$I$66,3,FALSE)),0,VLOOKUP(B53,'Race 6'!$G$3:$I$66,3,FALSE))</f>
        <v>0</v>
      </c>
      <c r="K53" s="8">
        <f>IF(ISERROR(VLOOKUP($B53,'Race 7'!$G$3:$I$64,3,FALSE)),0,VLOOKUP($B53,'Race 7'!$G$3:$I$64,3,FALSE))</f>
        <v>0</v>
      </c>
      <c r="L53" s="8">
        <f>IF(ISERROR(VLOOKUP($B53,'Race 8'!$G$3:$I$64,3,FALSE)),0,VLOOKUP($B53,'Race 8'!$G$3:$I$64,3,FALSE))</f>
        <v>72</v>
      </c>
      <c r="M53" s="8">
        <f>IF(ISERROR(VLOOKUP($B53,'Race 9'!$G$3:$I$66,3,FALSE)),0,VLOOKUP($B53,'Race 9'!$G$3:$I$66,3,FALSE))</f>
        <v>69</v>
      </c>
      <c r="N53" s="8">
        <f>IF(ISERROR(VLOOKUP($B53,'Race 10'!$G$3:$I$59,3,FALSE)),0,VLOOKUP($B53,'Race 10'!$G$3:$I$59,3,FALSE))</f>
        <v>72</v>
      </c>
      <c r="O53" s="183"/>
      <c r="P53" s="155">
        <v>4</v>
      </c>
      <c r="S53" s="1"/>
    </row>
    <row r="54" spans="1:19" ht="12.75">
      <c r="A54" s="157">
        <v>8</v>
      </c>
      <c r="B54" s="64" t="s">
        <v>55</v>
      </c>
      <c r="C54" s="8">
        <f t="shared" si="1"/>
        <v>7</v>
      </c>
      <c r="D54" s="8">
        <f>SUM(LARGE(E54:N54,{1,2,3,4,5,6,7}))</f>
        <v>480</v>
      </c>
      <c r="E54" s="9">
        <f>IF(ISERROR(VLOOKUP(B54,'Race 1'!$G$3:$I$56,3,FALSE)),0,VLOOKUP(B54,'Race 1'!$G$3:$I$56,3,FALSE))</f>
        <v>69</v>
      </c>
      <c r="F54" s="9" t="str">
        <f>IF(ISERROR(VLOOKUP(B54,'Race 2'!$G$3:$I$64,3,FALSE)),0,VLOOKUP(B54,'Race 2'!$G$3:$I$64,3,FALSE))</f>
        <v>DNF</v>
      </c>
      <c r="G54" s="9">
        <f>IF(ISERROR(VLOOKUP(B54,'Race 3'!$G$3:$I$63,3,FALSE)),0,VLOOKUP(B54,'Race 3'!$G$3:$I$63,3,FALSE))</f>
        <v>67</v>
      </c>
      <c r="H54" s="9">
        <f>IF(ISERROR(VLOOKUP(B54,'Race 4'!$G$3:$I$52,3,FALSE)),0,VLOOKUP(B54,'Race 4'!$G$3:$I$52,3,FALSE))</f>
        <v>67</v>
      </c>
      <c r="I54" s="8">
        <f>IF(ISERROR(VLOOKUP(B54,'Race 5'!$G$3:$I$62,3,FALSE)),0,VLOOKUP(B54,'Race 5'!$G$3:$I$62,3,FALSE))</f>
        <v>73</v>
      </c>
      <c r="J54" s="8">
        <f>IF(ISERROR(VLOOKUP(B54,'Race 6'!$G$3:$I$66,3,FALSE)),0,VLOOKUP(B54,'Race 6'!$G$3:$I$66,3,FALSE))</f>
        <v>71</v>
      </c>
      <c r="K54" s="8">
        <f>IF(ISERROR(VLOOKUP($B54,'Race 7'!$G$3:$I$64,3,FALSE)),0,VLOOKUP($B54,'Race 7'!$G$3:$I$64,3,FALSE))</f>
        <v>0</v>
      </c>
      <c r="L54" s="8">
        <f>IF(ISERROR(VLOOKUP($B54,'Race 8'!$G$3:$I$64,3,FALSE)),0,VLOOKUP($B54,'Race 8'!$G$3:$I$64,3,FALSE))</f>
        <v>0</v>
      </c>
      <c r="M54" s="8">
        <f>IF(ISERROR(VLOOKUP($B54,'Race 9'!$G$3:$I$66,3,FALSE)),0,VLOOKUP($B54,'Race 9'!$G$3:$I$66,3,FALSE))</f>
        <v>68</v>
      </c>
      <c r="N54" s="8">
        <f>IF(ISERROR(VLOOKUP($B54,'Race 10'!$G$3:$I$59,3,FALSE)),0,VLOOKUP($B54,'Race 10'!$G$3:$I$59,3,FALSE))</f>
        <v>65</v>
      </c>
      <c r="O54" s="183"/>
      <c r="P54" s="155">
        <v>4</v>
      </c>
      <c r="S54" s="1"/>
    </row>
    <row r="55" spans="1:19" ht="12.75">
      <c r="A55" s="157">
        <v>9</v>
      </c>
      <c r="B55" s="64" t="s">
        <v>30</v>
      </c>
      <c r="C55" s="8">
        <f t="shared" si="1"/>
        <v>9</v>
      </c>
      <c r="D55" s="8">
        <f>SUM(LARGE(E55:N55,{1,2,3,4,5,6,7}))</f>
        <v>478</v>
      </c>
      <c r="E55" s="9">
        <f>IF(ISERROR(VLOOKUP(B55,'Race 1'!$G$3:$I$56,3,FALSE)),0,VLOOKUP(B55,'Race 1'!$G$3:$I$56,3,FALSE))</f>
        <v>62</v>
      </c>
      <c r="F55" s="9">
        <f>IF(ISERROR(VLOOKUP(B55,'Race 2'!$G$3:$I$64,3,FALSE)),0,VLOOKUP(B55,'Race 2'!$G$3:$I$64,3,FALSE))</f>
        <v>58</v>
      </c>
      <c r="G55" s="9">
        <f>IF(ISERROR(VLOOKUP(B55,'Race 3'!$G$3:$I$63,3,FALSE)),0,VLOOKUP(B55,'Race 3'!$G$3:$I$63,3,FALSE))</f>
        <v>0</v>
      </c>
      <c r="H55" s="9">
        <f>IF(ISERROR(VLOOKUP(B55,'Race 4'!$G$3:$I$52,3,FALSE)),0,VLOOKUP(B55,'Race 4'!$G$3:$I$52,3,FALSE))</f>
        <v>60</v>
      </c>
      <c r="I55" s="8">
        <f>IF(ISERROR(VLOOKUP(B55,'Race 5'!$G$3:$I$62,3,FALSE)),0,VLOOKUP(B55,'Race 5'!$G$3:$I$62,3,FALSE))</f>
        <v>72</v>
      </c>
      <c r="J55" s="8">
        <f>IF(ISERROR(VLOOKUP(B55,'Race 6'!$G$3:$I$66,3,FALSE)),0,VLOOKUP(B55,'Race 6'!$G$3:$I$66,3,FALSE))</f>
        <v>73</v>
      </c>
      <c r="K55" s="8">
        <f>IF(ISERROR(VLOOKUP($B55,'Race 7'!$G$3:$I$64,3,FALSE)),0,VLOOKUP($B55,'Race 7'!$G$3:$I$64,3,FALSE))</f>
        <v>66</v>
      </c>
      <c r="L55" s="8">
        <f>IF(ISERROR(VLOOKUP($B55,'Race 8'!$G$3:$I$64,3,FALSE)),0,VLOOKUP($B55,'Race 8'!$G$3:$I$64,3,FALSE))</f>
        <v>68</v>
      </c>
      <c r="M55" s="8">
        <f>IF(ISERROR(VLOOKUP($B55,'Race 9'!$G$3:$I$66,3,FALSE)),0,VLOOKUP($B55,'Race 9'!$G$3:$I$66,3,FALSE))</f>
        <v>66</v>
      </c>
      <c r="N55" s="8">
        <f>IF(ISERROR(VLOOKUP($B55,'Race 10'!$G$3:$I$59,3,FALSE)),0,VLOOKUP($B55,'Race 10'!$G$3:$I$59,3,FALSE))</f>
        <v>71</v>
      </c>
      <c r="O55" s="183"/>
      <c r="P55" s="155">
        <v>4</v>
      </c>
      <c r="S55" s="1"/>
    </row>
    <row r="56" spans="1:19" ht="12.75">
      <c r="A56" s="157">
        <v>10</v>
      </c>
      <c r="B56" s="71" t="s">
        <v>84</v>
      </c>
      <c r="C56" s="8">
        <f t="shared" si="1"/>
        <v>7</v>
      </c>
      <c r="D56" s="8">
        <f>SUM(LARGE(E56:N56,{1,2,3,4,5,6,7}))</f>
        <v>465</v>
      </c>
      <c r="E56" s="9">
        <f>IF(ISERROR(VLOOKUP(B56,'Race 1'!$G$3:$I$56,3,FALSE)),0,VLOOKUP(B56,'Race 1'!$G$3:$I$56,3,FALSE))</f>
        <v>0</v>
      </c>
      <c r="F56" s="9">
        <f>IF(ISERROR(VLOOKUP(B56,'Race 2'!$G$3:$I$64,3,FALSE)),0,VLOOKUP(B56,'Race 2'!$G$3:$I$64,3,FALSE))</f>
        <v>60</v>
      </c>
      <c r="G56" s="9">
        <f>IF(ISERROR(VLOOKUP(B56,'Race 3'!$G$3:$I$63,3,FALSE)),0,VLOOKUP(B56,'Race 3'!$G$3:$I$63,3,FALSE))</f>
        <v>0</v>
      </c>
      <c r="H56" s="9">
        <f>IF(ISERROR(VLOOKUP(B56,'Race 4'!$G$3:$I$52,3,FALSE)),0,VLOOKUP(B56,'Race 4'!$G$3:$I$52,3,FALSE))</f>
        <v>68</v>
      </c>
      <c r="I56" s="8">
        <f>IF(ISERROR(VLOOKUP(B56,'Race 5'!$G$3:$I$62,3,FALSE)),0,VLOOKUP(B56,'Race 5'!$G$3:$I$62,3,FALSE))</f>
        <v>0</v>
      </c>
      <c r="J56" s="8">
        <f>IF(ISERROR(VLOOKUP(B56,'Race 6'!$G$3:$I$66,3,FALSE)),0,VLOOKUP(B56,'Race 6'!$G$3:$I$66,3,FALSE))</f>
        <v>70</v>
      </c>
      <c r="K56" s="8">
        <f>IF(ISERROR(VLOOKUP($B56,'Race 7'!$G$3:$I$64,3,FALSE)),0,VLOOKUP($B56,'Race 7'!$G$3:$I$64,3,FALSE))</f>
        <v>65</v>
      </c>
      <c r="L56" s="8">
        <f>IF(ISERROR(VLOOKUP($B56,'Race 8'!$G$3:$I$64,3,FALSE)),0,VLOOKUP($B56,'Race 8'!$G$3:$I$64,3,FALSE))</f>
        <v>71</v>
      </c>
      <c r="M56" s="8">
        <f>IF(ISERROR(VLOOKUP($B56,'Race 9'!$G$3:$I$66,3,FALSE)),0,VLOOKUP($B56,'Race 9'!$G$3:$I$66,3,FALSE))</f>
        <v>65</v>
      </c>
      <c r="N56" s="8">
        <f>IF(ISERROR(VLOOKUP($B56,'Race 10'!$G$3:$I$59,3,FALSE)),0,VLOOKUP($B56,'Race 10'!$G$3:$I$59,3,FALSE))</f>
        <v>66</v>
      </c>
      <c r="O56" s="183"/>
      <c r="P56" s="155">
        <v>4</v>
      </c>
      <c r="S56" s="1"/>
    </row>
    <row r="57" spans="1:19" ht="12.75">
      <c r="A57" s="157">
        <v>11</v>
      </c>
      <c r="B57" s="64" t="s">
        <v>52</v>
      </c>
      <c r="C57" s="8">
        <f t="shared" si="1"/>
        <v>4</v>
      </c>
      <c r="D57" s="8">
        <f>SUM(LARGE(E57:N57,{1,2,3,4,5,6,7}))</f>
        <v>288</v>
      </c>
      <c r="E57" s="9">
        <f>IF(ISERROR(VLOOKUP(B57,'Race 1'!$G$3:$I$56,3,FALSE)),0,VLOOKUP(B57,'Race 1'!$G$3:$I$56,3,FALSE))</f>
        <v>76</v>
      </c>
      <c r="F57" s="9">
        <f>IF(ISERROR(VLOOKUP(B57,'Race 2'!$G$3:$I$64,3,FALSE)),0,VLOOKUP(B57,'Race 2'!$G$3:$I$64,3,FALSE))</f>
        <v>64</v>
      </c>
      <c r="G57" s="9">
        <f>IF(ISERROR(VLOOKUP(B57,'Race 3'!$G$3:$I$63,3,FALSE)),0,VLOOKUP(B57,'Race 3'!$G$3:$I$63,3,FALSE))</f>
        <v>0</v>
      </c>
      <c r="H57" s="9">
        <f>IF(ISERROR(VLOOKUP(B57,'Race 4'!$G$3:$I$52,3,FALSE)),0,VLOOKUP(B57,'Race 4'!$G$3:$I$52,3,FALSE))</f>
        <v>71</v>
      </c>
      <c r="I57" s="8">
        <f>IF(ISERROR(VLOOKUP(B57,'Race 5'!$G$3:$I$62,3,FALSE)),0,VLOOKUP(B57,'Race 5'!$G$3:$I$62,3,FALSE))</f>
        <v>0</v>
      </c>
      <c r="J57" s="8">
        <f>IF(ISERROR(VLOOKUP(B57,'Race 6'!$G$3:$I$66,3,FALSE)),0,VLOOKUP(B57,'Race 6'!$G$3:$I$66,3,FALSE))</f>
        <v>0</v>
      </c>
      <c r="K57" s="8">
        <f>IF(ISERROR(VLOOKUP($B57,'Race 7'!$G$3:$I$64,3,FALSE)),0,VLOOKUP($B57,'Race 7'!$G$3:$I$64,3,FALSE))</f>
        <v>0</v>
      </c>
      <c r="L57" s="8">
        <f>IF(ISERROR(VLOOKUP($B57,'Race 8'!$G$3:$I$64,3,FALSE)),0,VLOOKUP($B57,'Race 8'!$G$3:$I$64,3,FALSE))</f>
        <v>0</v>
      </c>
      <c r="M57" s="8">
        <f>IF(ISERROR(VLOOKUP($B57,'Race 9'!$G$3:$I$66,3,FALSE)),0,VLOOKUP($B57,'Race 9'!$G$3:$I$66,3,FALSE))</f>
        <v>0</v>
      </c>
      <c r="N57" s="8">
        <f>IF(ISERROR(VLOOKUP($B57,'Race 10'!$G$3:$I$59,3,FALSE)),0,VLOOKUP($B57,'Race 10'!$G$3:$I$59,3,FALSE))</f>
        <v>77</v>
      </c>
      <c r="O57" s="183"/>
      <c r="P57" s="155">
        <v>4</v>
      </c>
      <c r="S57" s="1"/>
    </row>
    <row r="58" spans="1:19" ht="12.75">
      <c r="A58" s="157">
        <v>12</v>
      </c>
      <c r="B58" s="71" t="s">
        <v>104</v>
      </c>
      <c r="C58" s="8">
        <f t="shared" si="1"/>
        <v>3</v>
      </c>
      <c r="D58" s="8">
        <f>SUM(LARGE(E58:N58,{1,2,3,4,5,6,7}))</f>
        <v>194</v>
      </c>
      <c r="E58" s="9">
        <f>IF(ISERROR(VLOOKUP(B58,'Race 1'!$G$3:$I$56,3,FALSE)),0,VLOOKUP(B58,'Race 1'!$G$3:$I$56,3,FALSE))</f>
        <v>0</v>
      </c>
      <c r="F58" s="9">
        <f>IF(ISERROR(VLOOKUP(B58,'Race 2'!$G$3:$I$64,3,FALSE)),0,VLOOKUP(B58,'Race 2'!$G$3:$I$64,3,FALSE))</f>
        <v>0</v>
      </c>
      <c r="G58" s="9">
        <f>IF(ISERROR(VLOOKUP(B58,'Race 3'!$G$3:$I$63,3,FALSE)),0,VLOOKUP(B58,'Race 3'!$G$3:$I$63,3,FALSE))</f>
        <v>63</v>
      </c>
      <c r="H58" s="9">
        <f>IF(ISERROR(VLOOKUP(B58,'Race 4'!$G$3:$I$52,3,FALSE)),0,VLOOKUP(B58,'Race 4'!$G$3:$I$52,3,FALSE))</f>
        <v>0</v>
      </c>
      <c r="I58" s="8">
        <f>IF(ISERROR(VLOOKUP(B58,'Race 5'!$G$3:$I$62,3,FALSE)),0,VLOOKUP(B58,'Race 5'!$G$3:$I$62,3,FALSE))</f>
        <v>0</v>
      </c>
      <c r="J58" s="8">
        <f>IF(ISERROR(VLOOKUP(B58,'Race 6'!$G$3:$I$66,3,FALSE)),0,VLOOKUP(B58,'Race 6'!$G$3:$I$66,3,FALSE))</f>
        <v>0</v>
      </c>
      <c r="K58" s="8">
        <f>IF(ISERROR(VLOOKUP($B58,'Race 7'!$G$3:$I$64,3,FALSE)),0,VLOOKUP($B58,'Race 7'!$G$3:$I$64,3,FALSE))</f>
        <v>64</v>
      </c>
      <c r="L58" s="8">
        <f>IF(ISERROR(VLOOKUP($B58,'Race 8'!$G$3:$I$64,3,FALSE)),0,VLOOKUP($B58,'Race 8'!$G$3:$I$64,3,FALSE))</f>
        <v>67</v>
      </c>
      <c r="M58" s="8">
        <f>IF(ISERROR(VLOOKUP($B58,'Race 9'!$G$3:$I$66,3,FALSE)),0,VLOOKUP($B58,'Race 9'!$G$3:$I$66,3,FALSE))</f>
        <v>0</v>
      </c>
      <c r="N58" s="8">
        <f>IF(ISERROR(VLOOKUP($B58,'Race 10'!$G$3:$I$59,3,FALSE)),0,VLOOKUP($B58,'Race 10'!$G$3:$I$59,3,FALSE))</f>
        <v>0</v>
      </c>
      <c r="O58" s="183"/>
      <c r="P58" s="155">
        <v>4</v>
      </c>
      <c r="S58" s="1"/>
    </row>
    <row r="59" spans="1:19" ht="12.75">
      <c r="A59" s="157">
        <v>13</v>
      </c>
      <c r="B59" s="64" t="s">
        <v>142</v>
      </c>
      <c r="C59" s="8">
        <f t="shared" si="1"/>
        <v>2</v>
      </c>
      <c r="D59" s="8">
        <f>SUM(LARGE(E59:N59,{1,2,3,4,5,6,7}))</f>
        <v>160</v>
      </c>
      <c r="E59" s="9">
        <f>IF(ISERROR(VLOOKUP(B59,'Race 1'!$G$3:$I$56,3,FALSE)),0,VLOOKUP(B59,'Race 1'!$G$3:$I$56,3,FALSE))</f>
        <v>0</v>
      </c>
      <c r="F59" s="9">
        <f>IF(ISERROR(VLOOKUP(B59,'Race 2'!$G$3:$I$64,3,FALSE)),0,VLOOKUP(B59,'Race 2'!$G$3:$I$64,3,FALSE))</f>
        <v>0</v>
      </c>
      <c r="G59" s="9">
        <f>IF(ISERROR(VLOOKUP(B59,'Race 3'!$G$3:$I$63,3,FALSE)),0,VLOOKUP(B59,'Race 3'!$G$3:$I$63,3,FALSE))</f>
        <v>0</v>
      </c>
      <c r="H59" s="9">
        <f>IF(ISERROR(VLOOKUP(B59,'Race 4'!$G$3:$I$52,3,FALSE)),0,VLOOKUP(B59,'Race 4'!$G$3:$I$52,3,FALSE))</f>
        <v>0</v>
      </c>
      <c r="I59" s="8">
        <f>IF(ISERROR(VLOOKUP(B59,'Race 5'!$G$3:$I$62,3,FALSE)),0,VLOOKUP(B59,'Race 5'!$G$3:$I$62,3,FALSE))</f>
        <v>0</v>
      </c>
      <c r="J59" s="8">
        <f>IF(ISERROR(VLOOKUP(B59,'Race 6'!$G$3:$I$66,3,FALSE)),0,VLOOKUP(B59,'Race 6'!$G$3:$I$66,3,FALSE))</f>
        <v>0</v>
      </c>
      <c r="K59" s="8">
        <f>IF(ISERROR(VLOOKUP($B59,'Race 7'!$G$3:$I$64,3,FALSE)),0,VLOOKUP($B59,'Race 7'!$G$3:$I$64,3,FALSE))</f>
        <v>0</v>
      </c>
      <c r="L59" s="8">
        <f>IF(ISERROR(VLOOKUP($B59,'Race 8'!$G$3:$I$64,3,FALSE)),0,VLOOKUP($B59,'Race 8'!$G$3:$I$64,3,FALSE))</f>
        <v>0</v>
      </c>
      <c r="M59" s="8">
        <f>IF(ISERROR(VLOOKUP($B59,'Race 9'!$G$3:$I$66,3,FALSE)),0,VLOOKUP($B59,'Race 9'!$G$3:$I$66,3,FALSE))</f>
        <v>77</v>
      </c>
      <c r="N59" s="8">
        <f>IF(ISERROR(VLOOKUP($B59,'Race 10'!$G$3:$I$59,3,FALSE)),0,VLOOKUP($B59,'Race 10'!$G$3:$I$59,3,FALSE))</f>
        <v>83</v>
      </c>
      <c r="O59" s="183"/>
      <c r="P59" s="155">
        <v>4</v>
      </c>
      <c r="S59" s="1"/>
    </row>
    <row r="60" spans="1:19" ht="12.75">
      <c r="A60" s="157">
        <v>14</v>
      </c>
      <c r="B60" s="64" t="s">
        <v>136</v>
      </c>
      <c r="C60" s="8">
        <f t="shared" si="1"/>
        <v>2</v>
      </c>
      <c r="D60" s="8">
        <f>SUM(LARGE(E60:N60,{1,2,3,4,5,6,7}))</f>
        <v>127</v>
      </c>
      <c r="E60" s="9">
        <f>IF(ISERROR(VLOOKUP(B60,'Race 1'!$G$3:$I$56,3,FALSE)),0,VLOOKUP(B60,'Race 1'!$G$3:$I$56,3,FALSE))</f>
        <v>0</v>
      </c>
      <c r="F60" s="9">
        <f>IF(ISERROR(VLOOKUP(B60,'Race 2'!$G$3:$I$64,3,FALSE)),0,VLOOKUP(B60,'Race 2'!$G$3:$I$64,3,FALSE))</f>
        <v>0</v>
      </c>
      <c r="G60" s="9">
        <f>IF(ISERROR(VLOOKUP(B60,'Race 3'!$G$3:$I$63,3,FALSE)),0,VLOOKUP(B60,'Race 3'!$G$3:$I$63,3,FALSE))</f>
        <v>0</v>
      </c>
      <c r="H60" s="9">
        <f>IF(ISERROR(VLOOKUP(B60,'Race 4'!$G$3:$I$52,3,FALSE)),0,VLOOKUP(B60,'Race 4'!$G$3:$I$52,3,FALSE))</f>
        <v>0</v>
      </c>
      <c r="I60" s="8">
        <f>IF(ISERROR(VLOOKUP(B60,'Race 5'!$G$3:$I$62,3,FALSE)),0,VLOOKUP(B60,'Race 5'!$G$3:$I$62,3,FALSE))</f>
        <v>0</v>
      </c>
      <c r="J60" s="8">
        <f>IF(ISERROR(VLOOKUP(B60,'Race 6'!$G$3:$I$66,3,FALSE)),0,VLOOKUP(B60,'Race 6'!$G$3:$I$66,3,FALSE))</f>
        <v>0</v>
      </c>
      <c r="K60" s="8">
        <f>IF(ISERROR(VLOOKUP($B60,'Race 7'!$G$3:$I$64,3,FALSE)),0,VLOOKUP($B60,'Race 7'!$G$3:$I$64,3,FALSE))</f>
        <v>63</v>
      </c>
      <c r="L60" s="8">
        <f>IF(ISERROR(VLOOKUP($B60,'Race 8'!$G$3:$I$64,3,FALSE)),0,VLOOKUP($B60,'Race 8'!$G$3:$I$64,3,FALSE))</f>
        <v>64</v>
      </c>
      <c r="M60" s="8">
        <f>IF(ISERROR(VLOOKUP($B60,'Race 9'!$G$3:$I$66,3,FALSE)),0,VLOOKUP($B60,'Race 9'!$G$3:$I$66,3,FALSE))</f>
        <v>0</v>
      </c>
      <c r="N60" s="8">
        <f>IF(ISERROR(VLOOKUP($B60,'Race 10'!$G$3:$I$59,3,FALSE)),0,VLOOKUP($B60,'Race 10'!$G$3:$I$59,3,FALSE))</f>
        <v>0</v>
      </c>
      <c r="O60" s="183"/>
      <c r="P60" s="155">
        <v>4</v>
      </c>
      <c r="S60" s="1"/>
    </row>
    <row r="61" spans="1:19" ht="12.75">
      <c r="A61" s="157">
        <v>15</v>
      </c>
      <c r="B61" s="71" t="s">
        <v>125</v>
      </c>
      <c r="C61" s="8">
        <f t="shared" si="1"/>
        <v>1</v>
      </c>
      <c r="D61" s="8">
        <f>SUM(LARGE(E61:N61,{1,2,3,4,5,6,7}))</f>
        <v>80</v>
      </c>
      <c r="E61" s="9">
        <f>IF(ISERROR(VLOOKUP(B61,'Race 1'!$G$3:$I$56,3,FALSE)),0,VLOOKUP(B61,'Race 1'!$G$3:$I$56,3,FALSE))</f>
        <v>0</v>
      </c>
      <c r="F61" s="9">
        <f>IF(ISERROR(VLOOKUP(B61,'Race 2'!$G$3:$I$64,3,FALSE)),0,VLOOKUP(B61,'Race 2'!$G$3:$I$64,3,FALSE))</f>
        <v>0</v>
      </c>
      <c r="G61" s="9">
        <f>IF(ISERROR(VLOOKUP(B61,'Race 3'!$G$3:$I$63,3,FALSE)),0,VLOOKUP(B61,'Race 3'!$G$3:$I$63,3,FALSE))</f>
        <v>0</v>
      </c>
      <c r="H61" s="9">
        <f>IF(ISERROR(VLOOKUP(B61,'Race 4'!$G$3:$I$52,3,FALSE)),0,VLOOKUP(B61,'Race 4'!$G$3:$I$52,3,FALSE))</f>
        <v>0</v>
      </c>
      <c r="I61" s="8">
        <f>IF(ISERROR(VLOOKUP(B61,'Race 5'!$G$3:$I$62,3,FALSE)),0,VLOOKUP(B61,'Race 5'!$G$3:$I$62,3,FALSE))</f>
        <v>0</v>
      </c>
      <c r="J61" s="8">
        <f>IF(ISERROR(VLOOKUP(B61,'Race 6'!$G$3:$I$66,3,FALSE)),0,VLOOKUP(B61,'Race 6'!$G$3:$I$66,3,FALSE))</f>
        <v>80</v>
      </c>
      <c r="K61" s="8">
        <f>IF(ISERROR(VLOOKUP($B61,'Race 7'!$G$3:$I$64,3,FALSE)),0,VLOOKUP($B61,'Race 7'!$G$3:$I$64,3,FALSE))</f>
        <v>0</v>
      </c>
      <c r="L61" s="8">
        <f>IF(ISERROR(VLOOKUP($B61,'Race 8'!$G$3:$I$64,3,FALSE)),0,VLOOKUP($B61,'Race 8'!$G$3:$I$64,3,FALSE))</f>
        <v>0</v>
      </c>
      <c r="M61" s="8">
        <f>IF(ISERROR(VLOOKUP($B61,'Race 9'!$G$3:$I$66,3,FALSE)),0,VLOOKUP($B61,'Race 9'!$G$3:$I$66,3,FALSE))</f>
        <v>0</v>
      </c>
      <c r="N61" s="8">
        <f>IF(ISERROR(VLOOKUP($B61,'Race 10'!$G$3:$I$59,3,FALSE)),0,VLOOKUP($B61,'Race 10'!$G$3:$I$59,3,FALSE))</f>
        <v>0</v>
      </c>
      <c r="O61" s="183"/>
      <c r="P61" s="155">
        <v>4</v>
      </c>
      <c r="S61" s="1"/>
    </row>
    <row r="62" spans="1:19" ht="13.5" thickBot="1">
      <c r="A62" s="164">
        <v>16</v>
      </c>
      <c r="B62" s="165" t="s">
        <v>126</v>
      </c>
      <c r="C62" s="166">
        <f t="shared" si="1"/>
        <v>1</v>
      </c>
      <c r="D62" s="166">
        <f>SUM(LARGE(E62:N62,{1,2,3,4,5,6,7}))</f>
        <v>79</v>
      </c>
      <c r="E62" s="167">
        <f>IF(ISERROR(VLOOKUP(B62,'Race 1'!$G$3:$I$56,3,FALSE)),0,VLOOKUP(B62,'Race 1'!$G$3:$I$56,3,FALSE))</f>
        <v>0</v>
      </c>
      <c r="F62" s="167">
        <f>IF(ISERROR(VLOOKUP(B62,'Race 2'!$G$3:$I$64,3,FALSE)),0,VLOOKUP(B62,'Race 2'!$G$3:$I$64,3,FALSE))</f>
        <v>0</v>
      </c>
      <c r="G62" s="167">
        <f>IF(ISERROR(VLOOKUP(B62,'Race 3'!$G$3:$I$63,3,FALSE)),0,VLOOKUP(B62,'Race 3'!$G$3:$I$63,3,FALSE))</f>
        <v>0</v>
      </c>
      <c r="H62" s="167">
        <f>IF(ISERROR(VLOOKUP(B62,'Race 4'!$G$3:$I$52,3,FALSE)),0,VLOOKUP(B62,'Race 4'!$G$3:$I$52,3,FALSE))</f>
        <v>0</v>
      </c>
      <c r="I62" s="166">
        <f>IF(ISERROR(VLOOKUP(B62,'Race 5'!$G$3:$I$62,3,FALSE)),0,VLOOKUP(B62,'Race 5'!$G$3:$I$62,3,FALSE))</f>
        <v>0</v>
      </c>
      <c r="J62" s="166">
        <f>IF(ISERROR(VLOOKUP(B62,'Race 6'!$G$3:$I$66,3,FALSE)),0,VLOOKUP(B62,'Race 6'!$G$3:$I$66,3,FALSE))</f>
        <v>79</v>
      </c>
      <c r="K62" s="166">
        <f>IF(ISERROR(VLOOKUP($B62,'Race 7'!$G$3:$I$64,3,FALSE)),0,VLOOKUP($B62,'Race 7'!$G$3:$I$64,3,FALSE))</f>
        <v>0</v>
      </c>
      <c r="L62" s="166">
        <f>IF(ISERROR(VLOOKUP($B62,'Race 8'!$G$3:$I$64,3,FALSE)),0,VLOOKUP($B62,'Race 8'!$G$3:$I$64,3,FALSE))</f>
        <v>0</v>
      </c>
      <c r="M62" s="166">
        <f>IF(ISERROR(VLOOKUP($B62,'Race 9'!$G$3:$I$66,3,FALSE)),0,VLOOKUP($B62,'Race 9'!$G$3:$I$66,3,FALSE))</f>
        <v>0</v>
      </c>
      <c r="N62" s="166">
        <f>IF(ISERROR(VLOOKUP($B62,'Race 10'!$G$3:$I$59,3,FALSE)),0,VLOOKUP($B62,'Race 10'!$G$3:$I$59,3,FALSE))</f>
        <v>0</v>
      </c>
      <c r="O62" s="184"/>
      <c r="P62" s="161">
        <v>4</v>
      </c>
      <c r="S62" s="1"/>
    </row>
    <row r="63" spans="1:19" ht="12.75">
      <c r="A63" s="162">
        <v>1</v>
      </c>
      <c r="B63" s="163" t="s">
        <v>64</v>
      </c>
      <c r="C63" s="151">
        <f t="shared" si="1"/>
        <v>7</v>
      </c>
      <c r="D63" s="151">
        <f>SUM(LARGE(E63:N63,{1,2,3,4,5,6,7}))</f>
        <v>532</v>
      </c>
      <c r="E63" s="152">
        <f>IF(ISERROR(VLOOKUP(B63,'Race 1'!$G$3:$I$56,3,FALSE)),0,VLOOKUP(B63,'Race 1'!$G$3:$I$56,3,FALSE))</f>
        <v>84</v>
      </c>
      <c r="F63" s="152">
        <f>IF(ISERROR(VLOOKUP(B63,'Race 2'!$G$3:$I$64,3,FALSE)),0,VLOOKUP(B63,'Race 2'!$G$3:$I$64,3,FALSE))</f>
        <v>0</v>
      </c>
      <c r="G63" s="152">
        <f>IF(ISERROR(VLOOKUP(B63,'Race 3'!$G$3:$I$63,3,FALSE)),0,VLOOKUP(B63,'Race 3'!$G$3:$I$63,3,FALSE))</f>
        <v>78</v>
      </c>
      <c r="H63" s="152">
        <f>IF(ISERROR(VLOOKUP(B63,'Race 4'!$G$3:$I$52,3,FALSE)),0,VLOOKUP(B63,'Race 4'!$G$3:$I$52,3,FALSE))</f>
        <v>75</v>
      </c>
      <c r="I63" s="151">
        <f>IF(ISERROR(VLOOKUP(B63,'Race 5'!$G$3:$I$62,3,FALSE)),0,VLOOKUP(B63,'Race 5'!$G$3:$I$62,3,FALSE))</f>
        <v>83</v>
      </c>
      <c r="J63" s="151">
        <f>IF(ISERROR(VLOOKUP(B63,'Race 6'!$G$3:$I$66,3,FALSE)),0,VLOOKUP(B63,'Race 6'!$G$3:$I$66,3,FALSE))</f>
        <v>0</v>
      </c>
      <c r="K63" s="151">
        <f>IF(ISERROR(VLOOKUP($B63,'Race 7'!$G$3:$I$64,3,FALSE)),0,VLOOKUP($B63,'Race 7'!$G$3:$I$64,3,FALSE))</f>
        <v>0</v>
      </c>
      <c r="L63" s="151">
        <f>IF(ISERROR(VLOOKUP($B63,'Race 8'!$G$3:$I$64,3,FALSE)),0,VLOOKUP($B63,'Race 8'!$G$3:$I$64,3,FALSE))</f>
        <v>76</v>
      </c>
      <c r="M63" s="151">
        <f>IF(ISERROR(VLOOKUP($B63,'Race 9'!$G$3:$I$66,3,FALSE)),0,VLOOKUP($B63,'Race 9'!$G$3:$I$66,3,FALSE))</f>
        <v>67</v>
      </c>
      <c r="N63" s="151">
        <f>IF(ISERROR(VLOOKUP($B63,'Race 10'!$G$3:$I$59,3,FALSE)),0,VLOOKUP($B63,'Race 10'!$G$3:$I$59,3,FALSE))</f>
        <v>69</v>
      </c>
      <c r="O63" s="182">
        <v>5</v>
      </c>
      <c r="P63" s="153">
        <v>5</v>
      </c>
      <c r="S63" s="1"/>
    </row>
    <row r="64" spans="1:19" ht="12.75">
      <c r="A64" s="157">
        <v>2</v>
      </c>
      <c r="B64" s="33" t="s">
        <v>59</v>
      </c>
      <c r="C64" s="8">
        <f t="shared" si="1"/>
        <v>10</v>
      </c>
      <c r="D64" s="8">
        <f>SUM(LARGE(E64:N64,{1,2,3,4,5,6,7}))</f>
        <v>511</v>
      </c>
      <c r="E64" s="9">
        <f>IF(ISERROR(VLOOKUP(B64,'Race 1'!$G$3:$I$56,3,FALSE)),0,VLOOKUP(B64,'Race 1'!$G$3:$I$56,3,FALSE))</f>
        <v>70</v>
      </c>
      <c r="F64" s="9">
        <f>IF(ISERROR(VLOOKUP(B64,'Race 2'!$G$3:$I$64,3,FALSE)),0,VLOOKUP(B64,'Race 2'!$G$3:$I$64,3,FALSE))</f>
        <v>61</v>
      </c>
      <c r="G64" s="9">
        <f>IF(ISERROR(VLOOKUP(B64,'Race 3'!$G$3:$I$63,3,FALSE)),0,VLOOKUP(B64,'Race 3'!$G$3:$I$63,3,FALSE))</f>
        <v>68</v>
      </c>
      <c r="H64" s="9">
        <f>IF(ISERROR(VLOOKUP(B64,'Race 4'!$G$3:$I$52,3,FALSE)),0,VLOOKUP(B64,'Race 4'!$G$3:$I$52,3,FALSE))</f>
        <v>66</v>
      </c>
      <c r="I64" s="8">
        <f>IF(ISERROR(VLOOKUP(B64,'Race 5'!$G$3:$I$62,3,FALSE)),0,VLOOKUP(B64,'Race 5'!$G$3:$I$62,3,FALSE))</f>
        <v>77</v>
      </c>
      <c r="J64" s="8">
        <f>IF(ISERROR(VLOOKUP(B64,'Race 6'!$G$3:$I$66,3,FALSE)),0,VLOOKUP(B64,'Race 6'!$G$3:$I$66,3,FALSE))</f>
        <v>75</v>
      </c>
      <c r="K64" s="8">
        <f>IF(ISERROR(VLOOKUP($B64,'Race 7'!$G$3:$I$64,3,FALSE)),0,VLOOKUP($B64,'Race 7'!$G$3:$I$64,3,FALSE))</f>
        <v>70</v>
      </c>
      <c r="L64" s="8">
        <f>IF(ISERROR(VLOOKUP($B64,'Race 8'!$G$3:$I$64,3,FALSE)),0,VLOOKUP($B64,'Race 8'!$G$3:$I$64,3,FALSE))</f>
        <v>75</v>
      </c>
      <c r="M64" s="8">
        <f>IF(ISERROR(VLOOKUP($B64,'Race 9'!$G$3:$I$66,3,FALSE)),0,VLOOKUP($B64,'Race 9'!$G$3:$I$66,3,FALSE))</f>
        <v>71</v>
      </c>
      <c r="N64" s="8">
        <f>IF(ISERROR(VLOOKUP($B64,'Race 10'!$G$3:$I$59,3,FALSE)),0,VLOOKUP($B64,'Race 10'!$G$3:$I$59,3,FALSE))</f>
        <v>73</v>
      </c>
      <c r="O64" s="183"/>
      <c r="P64" s="155">
        <v>5</v>
      </c>
      <c r="S64" s="1"/>
    </row>
    <row r="65" spans="1:19" ht="13.5" thickBot="1">
      <c r="A65" s="156">
        <v>3</v>
      </c>
      <c r="B65" s="147" t="s">
        <v>39</v>
      </c>
      <c r="C65" s="146">
        <f t="shared" si="1"/>
        <v>8</v>
      </c>
      <c r="D65" s="146">
        <f>SUM(LARGE(E65:N65,{1,2,3,4,5,6,7}))</f>
        <v>507</v>
      </c>
      <c r="E65" s="148">
        <f>IF(ISERROR(VLOOKUP(B65,'Race 1'!$G$3:$I$56,3,FALSE)),0,VLOOKUP(B65,'Race 1'!$G$3:$I$56,3,FALSE))</f>
        <v>66</v>
      </c>
      <c r="F65" s="148">
        <f>IF(ISERROR(VLOOKUP(B65,'Race 2'!$G$3:$I$64,3,FALSE)),0,VLOOKUP(B65,'Race 2'!$G$3:$I$64,3,FALSE))</f>
        <v>0</v>
      </c>
      <c r="G65" s="148">
        <f>IF(ISERROR(VLOOKUP(B65,'Race 3'!$G$3:$I$63,3,FALSE)),0,VLOOKUP(B65,'Race 3'!$G$3:$I$63,3,FALSE))</f>
        <v>69</v>
      </c>
      <c r="H65" s="148">
        <f>IF(ISERROR(VLOOKUP(B65,'Race 4'!$G$3:$I$52,3,FALSE)),0,VLOOKUP(B65,'Race 4'!$G$3:$I$52,3,FALSE))</f>
        <v>70</v>
      </c>
      <c r="I65" s="146">
        <f>IF(ISERROR(VLOOKUP(B65,'Race 5'!$G$3:$I$62,3,FALSE)),0,VLOOKUP(B65,'Race 5'!$G$3:$I$62,3,FALSE))</f>
        <v>76</v>
      </c>
      <c r="J65" s="146">
        <f>IF(ISERROR(VLOOKUP(B65,'Race 6'!$G$3:$I$66,3,FALSE)),0,VLOOKUP(B65,'Race 6'!$G$3:$I$66,3,FALSE))</f>
        <v>0</v>
      </c>
      <c r="K65" s="146">
        <f>IF(ISERROR(VLOOKUP($B65,'Race 7'!$G$3:$I$64,3,FALSE)),0,VLOOKUP($B65,'Race 7'!$G$3:$I$64,3,FALSE))</f>
        <v>71</v>
      </c>
      <c r="L65" s="146">
        <f>IF(ISERROR(VLOOKUP($B65,'Race 8'!$G$3:$I$64,3,FALSE)),0,VLOOKUP($B65,'Race 8'!$G$3:$I$64,3,FALSE))</f>
        <v>70</v>
      </c>
      <c r="M65" s="146">
        <f>IF(ISERROR(VLOOKUP($B65,'Race 9'!$G$3:$I$66,3,FALSE)),0,VLOOKUP($B65,'Race 9'!$G$3:$I$66,3,FALSE))</f>
        <v>75</v>
      </c>
      <c r="N65" s="146">
        <f>IF(ISERROR(VLOOKUP($B65,'Race 10'!$G$3:$I$59,3,FALSE)),0,VLOOKUP($B65,'Race 10'!$G$3:$I$59,3,FALSE))</f>
        <v>76</v>
      </c>
      <c r="O65" s="183"/>
      <c r="P65" s="155">
        <v>5</v>
      </c>
      <c r="S65" s="1"/>
    </row>
    <row r="66" spans="1:19" ht="12.75">
      <c r="A66" s="157">
        <v>4</v>
      </c>
      <c r="B66" s="71" t="s">
        <v>105</v>
      </c>
      <c r="C66" s="8">
        <f t="shared" si="1"/>
        <v>7</v>
      </c>
      <c r="D66" s="8">
        <f>SUM(LARGE(E66:N66,{1,2,3,4,5,6,7}))</f>
        <v>472</v>
      </c>
      <c r="E66" s="9">
        <f>IF(ISERROR(VLOOKUP(B66,'Race 1'!$G$3:$I$56,3,FALSE)),0,VLOOKUP(B66,'Race 1'!$G$3:$I$56,3,FALSE))</f>
        <v>0</v>
      </c>
      <c r="F66" s="9">
        <f>IF(ISERROR(VLOOKUP(B66,'Race 2'!$G$3:$I$64,3,FALSE)),0,VLOOKUP(B66,'Race 2'!$G$3:$I$64,3,FALSE))</f>
        <v>0</v>
      </c>
      <c r="G66" s="9">
        <f>IF(ISERROR(VLOOKUP(B66,'Race 3'!$G$3:$I$63,3,FALSE)),0,VLOOKUP(B66,'Race 3'!$G$3:$I$63,3,FALSE))</f>
        <v>61</v>
      </c>
      <c r="H66" s="9">
        <f>IF(ISERROR(VLOOKUP(B66,'Race 4'!$G$3:$I$52,3,FALSE)),0,VLOOKUP(B66,'Race 4'!$G$3:$I$52,3,FALSE))</f>
        <v>63</v>
      </c>
      <c r="I66" s="8">
        <f>IF(ISERROR(VLOOKUP(B66,'Race 5'!$G$3:$I$62,3,FALSE)),0,VLOOKUP(B66,'Race 5'!$G$3:$I$62,3,FALSE))</f>
        <v>65</v>
      </c>
      <c r="J66" s="8">
        <f>IF(ISERROR(VLOOKUP(B66,'Race 6'!$G$3:$I$66,3,FALSE)),0,VLOOKUP(B66,'Race 6'!$G$3:$I$66,3,FALSE))</f>
        <v>72</v>
      </c>
      <c r="K66" s="8">
        <f>IF(ISERROR(VLOOKUP($B66,'Race 7'!$G$3:$I$64,3,FALSE)),0,VLOOKUP($B66,'Race 7'!$G$3:$I$64,3,FALSE))</f>
        <v>68</v>
      </c>
      <c r="L66" s="8">
        <f>IF(ISERROR(VLOOKUP($B66,'Race 8'!$G$3:$I$64,3,FALSE)),0,VLOOKUP($B66,'Race 8'!$G$3:$I$64,3,FALSE))</f>
        <v>69</v>
      </c>
      <c r="M66" s="8">
        <f>IF(ISERROR(VLOOKUP($B66,'Race 9'!$G$3:$I$66,3,FALSE)),0,VLOOKUP($B66,'Race 9'!$G$3:$I$66,3,FALSE))</f>
        <v>0</v>
      </c>
      <c r="N66" s="8">
        <f>IF(ISERROR(VLOOKUP($B66,'Race 10'!$G$3:$I$59,3,FALSE)),0,VLOOKUP($B66,'Race 10'!$G$3:$I$59,3,FALSE))</f>
        <v>74</v>
      </c>
      <c r="O66" s="183"/>
      <c r="P66" s="155">
        <v>5</v>
      </c>
      <c r="S66" s="1"/>
    </row>
    <row r="67" spans="1:19" ht="12.75">
      <c r="A67" s="157">
        <v>5</v>
      </c>
      <c r="B67" s="64" t="s">
        <v>31</v>
      </c>
      <c r="C67" s="8">
        <f aca="true" t="shared" si="2" ref="C67:C87">COUNTIF(E67:N67,"&gt;0")</f>
        <v>10</v>
      </c>
      <c r="D67" s="8">
        <f>SUM(LARGE(E67:N67,{1,2,3,4,5,6,7}))</f>
        <v>460</v>
      </c>
      <c r="E67" s="9">
        <f>IF(ISERROR(VLOOKUP(B67,'Race 1'!$G$3:$I$56,3,FALSE)),0,VLOOKUP(B67,'Race 1'!$G$3:$I$56,3,FALSE))</f>
        <v>58</v>
      </c>
      <c r="F67" s="9">
        <f>IF(ISERROR(VLOOKUP(B67,'Race 2'!$G$3:$I$64,3,FALSE)),0,VLOOKUP(B67,'Race 2'!$G$3:$I$64,3,FALSE))</f>
        <v>53</v>
      </c>
      <c r="G67" s="9">
        <f>IF(ISERROR(VLOOKUP(B67,'Race 3'!$G$3:$I$63,3,FALSE)),0,VLOOKUP(B67,'Race 3'!$G$3:$I$63,3,FALSE))</f>
        <v>60</v>
      </c>
      <c r="H67" s="9">
        <f>IF(ISERROR(VLOOKUP(B67,'Race 4'!$G$3:$I$52,3,FALSE)),0,VLOOKUP(B67,'Race 4'!$G$3:$I$52,3,FALSE))</f>
        <v>64</v>
      </c>
      <c r="I67" s="8">
        <f>IF(ISERROR(VLOOKUP(B67,'Race 5'!$G$3:$I$62,3,FALSE)),0,VLOOKUP(B67,'Race 5'!$G$3:$I$62,3,FALSE))</f>
        <v>69</v>
      </c>
      <c r="J67" s="8">
        <f>IF(ISERROR(VLOOKUP(B67,'Race 6'!$G$3:$I$66,3,FALSE)),0,VLOOKUP(B67,'Race 6'!$G$3:$I$66,3,FALSE))</f>
        <v>69</v>
      </c>
      <c r="K67" s="8">
        <f>IF(ISERROR(VLOOKUP($B67,'Race 7'!$G$3:$I$64,3,FALSE)),0,VLOOKUP($B67,'Race 7'!$G$3:$I$64,3,FALSE))</f>
        <v>61</v>
      </c>
      <c r="L67" s="8">
        <f>IF(ISERROR(VLOOKUP($B67,'Race 8'!$G$3:$I$64,3,FALSE)),0,VLOOKUP($B67,'Race 8'!$G$3:$I$64,3,FALSE))</f>
        <v>66</v>
      </c>
      <c r="M67" s="8">
        <f>IF(ISERROR(VLOOKUP($B67,'Race 9'!$G$3:$I$66,3,FALSE)),0,VLOOKUP($B67,'Race 9'!$G$3:$I$66,3,FALSE))</f>
        <v>64</v>
      </c>
      <c r="N67" s="8">
        <f>IF(ISERROR(VLOOKUP($B67,'Race 10'!$G$3:$I$59,3,FALSE)),0,VLOOKUP($B67,'Race 10'!$G$3:$I$59,3,FALSE))</f>
        <v>67</v>
      </c>
      <c r="O67" s="183"/>
      <c r="P67" s="155">
        <v>5</v>
      </c>
      <c r="S67" s="1"/>
    </row>
    <row r="68" spans="1:19" ht="12.75">
      <c r="A68" s="157">
        <v>6</v>
      </c>
      <c r="B68" s="71" t="s">
        <v>60</v>
      </c>
      <c r="C68" s="8">
        <f t="shared" si="2"/>
        <v>9</v>
      </c>
      <c r="D68" s="8">
        <f>SUM(LARGE(E68:N68,{1,2,3,4,5,6,7}))</f>
        <v>448</v>
      </c>
      <c r="E68" s="9">
        <f>IF(ISERROR(VLOOKUP(B68,'Race 1'!$G$3:$I$56,3,FALSE)),0,VLOOKUP(B68,'Race 1'!$G$3:$I$56,3,FALSE))</f>
        <v>61</v>
      </c>
      <c r="F68" s="9">
        <f>IF(ISERROR(VLOOKUP(B68,'Race 2'!$G$3:$I$64,3,FALSE)),0,VLOOKUP(B68,'Race 2'!$G$3:$I$64,3,FALSE))</f>
        <v>57</v>
      </c>
      <c r="G68" s="9">
        <f>IF(ISERROR(VLOOKUP(B68,'Race 3'!$G$3:$I$63,3,FALSE)),0,VLOOKUP(B68,'Race 3'!$G$3:$I$63,3,FALSE))</f>
        <v>65</v>
      </c>
      <c r="H68" s="9">
        <f>IF(ISERROR(VLOOKUP(B68,'Race 4'!$G$3:$I$52,3,FALSE)),0,VLOOKUP(B68,'Race 4'!$G$3:$I$52,3,FALSE))</f>
        <v>65</v>
      </c>
      <c r="I68" s="8">
        <f>IF(ISERROR(VLOOKUP(B68,'Race 5'!$G$3:$I$62,3,FALSE)),0,VLOOKUP(B68,'Race 5'!$G$3:$I$62,3,FALSE))</f>
        <v>67</v>
      </c>
      <c r="J68" s="8">
        <f>IF(ISERROR(VLOOKUP(B68,'Race 6'!$G$3:$I$66,3,FALSE)),0,VLOOKUP(B68,'Race 6'!$G$3:$I$66,3,FALSE))</f>
        <v>0</v>
      </c>
      <c r="K68" s="8">
        <f>IF(ISERROR(VLOOKUP($B68,'Race 7'!$G$3:$I$64,3,FALSE)),0,VLOOKUP($B68,'Race 7'!$G$3:$I$64,3,FALSE))</f>
        <v>60</v>
      </c>
      <c r="L68" s="8">
        <f>IF(ISERROR(VLOOKUP($B68,'Race 8'!$G$3:$I$64,3,FALSE)),0,VLOOKUP($B68,'Race 8'!$G$3:$I$64,3,FALSE))</f>
        <v>63</v>
      </c>
      <c r="M68" s="8">
        <f>IF(ISERROR(VLOOKUP($B68,'Race 9'!$G$3:$I$66,3,FALSE)),0,VLOOKUP($B68,'Race 9'!$G$3:$I$66,3,FALSE))</f>
        <v>63</v>
      </c>
      <c r="N68" s="8">
        <f>IF(ISERROR(VLOOKUP($B68,'Race 10'!$G$3:$I$59,3,FALSE)),0,VLOOKUP($B68,'Race 10'!$G$3:$I$59,3,FALSE))</f>
        <v>64</v>
      </c>
      <c r="O68" s="183"/>
      <c r="P68" s="155">
        <v>5</v>
      </c>
      <c r="S68" s="1"/>
    </row>
    <row r="69" spans="1:19" ht="12.75">
      <c r="A69" s="157">
        <v>7</v>
      </c>
      <c r="B69" s="71" t="s">
        <v>85</v>
      </c>
      <c r="C69" s="8">
        <f t="shared" si="2"/>
        <v>6</v>
      </c>
      <c r="D69" s="8">
        <f>SUM(LARGE(E69:N69,{1,2,3,4,5,6,7}))</f>
        <v>359</v>
      </c>
      <c r="E69" s="9">
        <f>IF(ISERROR(VLOOKUP(B69,'Race 1'!$G$3:$I$56,3,FALSE)),0,VLOOKUP(B69,'Race 1'!$G$3:$I$56,3,FALSE))</f>
        <v>0</v>
      </c>
      <c r="F69" s="9">
        <f>IF(ISERROR(VLOOKUP(B69,'Race 2'!$G$3:$I$64,3,FALSE)),0,VLOOKUP(B69,'Race 2'!$G$3:$I$64,3,FALSE))</f>
        <v>55</v>
      </c>
      <c r="G69" s="9">
        <f>IF(ISERROR(VLOOKUP(B69,'Race 3'!$G$3:$I$63,3,FALSE)),0,VLOOKUP(B69,'Race 3'!$G$3:$I$63,3,FALSE))</f>
        <v>58</v>
      </c>
      <c r="H69" s="9">
        <f>IF(ISERROR(VLOOKUP(B69,'Race 4'!$G$3:$I$52,3,FALSE)),0,VLOOKUP(B69,'Race 4'!$G$3:$I$52,3,FALSE))</f>
        <v>0</v>
      </c>
      <c r="I69" s="8">
        <f>IF(ISERROR(VLOOKUP(B69,'Race 5'!$G$3:$I$62,3,FALSE)),0,VLOOKUP(B69,'Race 5'!$G$3:$I$62,3,FALSE))</f>
        <v>0</v>
      </c>
      <c r="J69" s="8">
        <f>IF(ISERROR(VLOOKUP(B69,'Race 6'!$G$3:$I$66,3,FALSE)),0,VLOOKUP(B69,'Race 6'!$G$3:$I$66,3,FALSE))</f>
        <v>63</v>
      </c>
      <c r="K69" s="8">
        <f>IF(ISERROR(VLOOKUP($B69,'Race 7'!$G$3:$I$64,3,FALSE)),0,VLOOKUP($B69,'Race 7'!$G$3:$I$64,3,FALSE))</f>
        <v>57</v>
      </c>
      <c r="L69" s="8">
        <f>IF(ISERROR(VLOOKUP($B69,'Race 8'!$G$3:$I$64,3,FALSE)),0,VLOOKUP($B69,'Race 8'!$G$3:$I$64,3,FALSE))</f>
        <v>65</v>
      </c>
      <c r="M69" s="8">
        <f>IF(ISERROR(VLOOKUP($B69,'Race 9'!$G$3:$I$66,3,FALSE)),0,VLOOKUP($B69,'Race 9'!$G$3:$I$66,3,FALSE))</f>
        <v>61</v>
      </c>
      <c r="N69" s="8">
        <f>IF(ISERROR(VLOOKUP($B69,'Race 10'!$G$3:$I$59,3,FALSE)),0,VLOOKUP($B69,'Race 10'!$G$3:$I$59,3,FALSE))</f>
        <v>0</v>
      </c>
      <c r="O69" s="183"/>
      <c r="P69" s="155">
        <v>5</v>
      </c>
      <c r="S69" s="1"/>
    </row>
    <row r="70" spans="1:19" ht="12.75">
      <c r="A70" s="157">
        <v>8</v>
      </c>
      <c r="B70" s="33" t="s">
        <v>65</v>
      </c>
      <c r="C70" s="8">
        <f t="shared" si="2"/>
        <v>5</v>
      </c>
      <c r="D70" s="8">
        <f>SUM(LARGE(E70:N70,{1,2,3,4,5,6,7}))</f>
        <v>327</v>
      </c>
      <c r="E70" s="9">
        <f>IF(ISERROR(VLOOKUP(B70,'Race 1'!$G$3:$I$56,3,FALSE)),0,VLOOKUP(B70,'Race 1'!$G$3:$I$56,3,FALSE))</f>
        <v>67</v>
      </c>
      <c r="F70" s="9">
        <f>IF(ISERROR(VLOOKUP(B70,'Race 2'!$G$3:$I$64,3,FALSE)),0,VLOOKUP(B70,'Race 2'!$G$3:$I$64,3,FALSE))</f>
        <v>62</v>
      </c>
      <c r="G70" s="9">
        <f>IF(ISERROR(VLOOKUP(B70,'Race 3'!$G$3:$I$63,3,FALSE)),0,VLOOKUP(B70,'Race 3'!$G$3:$I$63,3,FALSE))</f>
        <v>0</v>
      </c>
      <c r="H70" s="9">
        <f>IF(ISERROR(VLOOKUP(B70,'Race 4'!$G$3:$I$52,3,FALSE)),0,VLOOKUP(B70,'Race 4'!$G$3:$I$52,3,FALSE))</f>
        <v>0</v>
      </c>
      <c r="I70" s="8">
        <f>IF(ISERROR(VLOOKUP(B70,'Race 5'!$G$3:$I$62,3,FALSE)),0,VLOOKUP(B70,'Race 5'!$G$3:$I$62,3,FALSE))</f>
        <v>0</v>
      </c>
      <c r="J70" s="8">
        <f>IF(ISERROR(VLOOKUP(B70,'Race 6'!$G$3:$I$66,3,FALSE)),0,VLOOKUP(B70,'Race 6'!$G$3:$I$66,3,FALSE))</f>
        <v>66</v>
      </c>
      <c r="K70" s="8">
        <f>IF(ISERROR(VLOOKUP($B70,'Race 7'!$G$3:$I$64,3,FALSE)),0,VLOOKUP($B70,'Race 7'!$G$3:$I$64,3,FALSE))</f>
        <v>62</v>
      </c>
      <c r="L70" s="8">
        <f>IF(ISERROR(VLOOKUP($B70,'Race 8'!$G$3:$I$64,3,FALSE)),0,VLOOKUP($B70,'Race 8'!$G$3:$I$64,3,FALSE))</f>
        <v>0</v>
      </c>
      <c r="M70" s="8">
        <f>IF(ISERROR(VLOOKUP($B70,'Race 9'!$G$3:$I$66,3,FALSE)),0,VLOOKUP($B70,'Race 9'!$G$3:$I$66,3,FALSE))</f>
        <v>0</v>
      </c>
      <c r="N70" s="8">
        <f>IF(ISERROR(VLOOKUP($B70,'Race 10'!$G$3:$I$59,3,FALSE)),0,VLOOKUP($B70,'Race 10'!$G$3:$I$59,3,FALSE))</f>
        <v>70</v>
      </c>
      <c r="O70" s="183"/>
      <c r="P70" s="155">
        <v>5</v>
      </c>
      <c r="S70" s="1"/>
    </row>
    <row r="71" spans="1:19" ht="12.75">
      <c r="A71" s="157">
        <v>9</v>
      </c>
      <c r="B71" s="71" t="s">
        <v>103</v>
      </c>
      <c r="C71" s="8">
        <f t="shared" si="2"/>
        <v>4</v>
      </c>
      <c r="D71" s="8">
        <f>SUM(LARGE(E71:N71,{1,2,3,4,5,6,7}))</f>
        <v>295</v>
      </c>
      <c r="E71" s="9">
        <f>IF(ISERROR(VLOOKUP(B71,'Race 1'!$G$3:$I$56,3,FALSE)),0,VLOOKUP(B71,'Race 1'!$G$3:$I$56,3,FALSE))</f>
        <v>0</v>
      </c>
      <c r="F71" s="9">
        <f>IF(ISERROR(VLOOKUP(B71,'Race 2'!$G$3:$I$64,3,FALSE)),0,VLOOKUP(B71,'Race 2'!$G$3:$I$64,3,FALSE))</f>
        <v>0</v>
      </c>
      <c r="G71" s="9">
        <f>IF(ISERROR(VLOOKUP(B71,'Race 3'!$G$3:$I$63,3,FALSE)),0,VLOOKUP(B71,'Race 3'!$G$3:$I$63,3,FALSE))</f>
        <v>73</v>
      </c>
      <c r="H71" s="9">
        <f>IF(ISERROR(VLOOKUP(B71,'Race 4'!$G$3:$I$52,3,FALSE)),0,VLOOKUP(B71,'Race 4'!$G$3:$I$52,3,FALSE))</f>
        <v>73</v>
      </c>
      <c r="I71" s="8">
        <f>IF(ISERROR(VLOOKUP(B71,'Race 5'!$G$3:$I$62,3,FALSE)),0,VLOOKUP(B71,'Race 5'!$G$3:$I$62,3,FALSE))</f>
        <v>0</v>
      </c>
      <c r="J71" s="8">
        <f>IF(ISERROR(VLOOKUP(B71,'Race 6'!$G$3:$I$66,3,FALSE)),0,VLOOKUP(B71,'Race 6'!$G$3:$I$66,3,FALSE))</f>
        <v>76</v>
      </c>
      <c r="K71" s="8">
        <f>IF(ISERROR(VLOOKUP($B71,'Race 7'!$G$3:$I$64,3,FALSE)),0,VLOOKUP($B71,'Race 7'!$G$3:$I$64,3,FALSE))</f>
        <v>73</v>
      </c>
      <c r="L71" s="8">
        <f>IF(ISERROR(VLOOKUP($B71,'Race 8'!$G$3:$I$64,3,FALSE)),0,VLOOKUP($B71,'Race 8'!$G$3:$I$64,3,FALSE))</f>
        <v>0</v>
      </c>
      <c r="M71" s="8">
        <f>IF(ISERROR(VLOOKUP($B71,'Race 9'!$G$3:$I$66,3,FALSE)),0,VLOOKUP($B71,'Race 9'!$G$3:$I$66,3,FALSE))</f>
        <v>0</v>
      </c>
      <c r="N71" s="8">
        <f>IF(ISERROR(VLOOKUP($B71,'Race 10'!$G$3:$I$59,3,FALSE)),0,VLOOKUP($B71,'Race 10'!$G$3:$I$59,3,FALSE))</f>
        <v>0</v>
      </c>
      <c r="O71" s="183"/>
      <c r="P71" s="155">
        <v>5</v>
      </c>
      <c r="S71" s="1"/>
    </row>
    <row r="72" spans="1:19" ht="13.5" thickBot="1">
      <c r="A72" s="164">
        <v>10</v>
      </c>
      <c r="B72" s="165" t="s">
        <v>112</v>
      </c>
      <c r="C72" s="166">
        <f t="shared" si="2"/>
        <v>3</v>
      </c>
      <c r="D72" s="166">
        <f>SUM(LARGE(E72:N72,{1,2,3,4,5,6,7}))</f>
        <v>175</v>
      </c>
      <c r="E72" s="167">
        <f>IF(ISERROR(VLOOKUP(B72,'Race 1'!$G$3:$I$56,3,FALSE)),0,VLOOKUP(B72,'Race 1'!$G$3:$I$56,3,FALSE))</f>
        <v>0</v>
      </c>
      <c r="F72" s="167">
        <f>IF(ISERROR(VLOOKUP(B72,'Race 2'!$G$3:$I$64,3,FALSE)),0,VLOOKUP(B72,'Race 2'!$G$3:$I$64,3,FALSE))</f>
        <v>0</v>
      </c>
      <c r="G72" s="167">
        <f>IF(ISERROR(VLOOKUP(B72,'Race 3'!$G$3:$I$63,3,FALSE)),0,VLOOKUP(B72,'Race 3'!$G$3:$I$63,3,FALSE))</f>
        <v>0</v>
      </c>
      <c r="H72" s="167">
        <f>IF(ISERROR(VLOOKUP(B72,'Race 4'!$G$3:$I$52,3,FALSE)),0,VLOOKUP(B72,'Race 4'!$G$3:$I$52,3,FALSE))</f>
        <v>55</v>
      </c>
      <c r="I72" s="166">
        <f>IF(ISERROR(VLOOKUP(B72,'Race 5'!$G$3:$I$62,3,FALSE)),0,VLOOKUP(B72,'Race 5'!$G$3:$I$62,3,FALSE))</f>
        <v>62</v>
      </c>
      <c r="J72" s="166">
        <f>IF(ISERROR(VLOOKUP(B72,'Race 6'!$G$3:$I$66,3,FALSE)),0,VLOOKUP(B72,'Race 6'!$G$3:$I$66,3,FALSE))</f>
        <v>0</v>
      </c>
      <c r="K72" s="166">
        <f>IF(ISERROR(VLOOKUP($B72,'Race 7'!$G$3:$I$64,3,FALSE)),0,VLOOKUP($B72,'Race 7'!$G$3:$I$64,3,FALSE))</f>
        <v>58</v>
      </c>
      <c r="L72" s="166">
        <f>IF(ISERROR(VLOOKUP($B72,'Race 8'!$G$3:$I$64,3,FALSE)),0,VLOOKUP($B72,'Race 8'!$G$3:$I$64,3,FALSE))</f>
        <v>0</v>
      </c>
      <c r="M72" s="166">
        <f>IF(ISERROR(VLOOKUP($B72,'Race 9'!$G$3:$I$66,3,FALSE)),0,VLOOKUP($B72,'Race 9'!$G$3:$I$66,3,FALSE))</f>
        <v>0</v>
      </c>
      <c r="N72" s="166">
        <f>IF(ISERROR(VLOOKUP($B72,'Race 10'!$G$3:$I$59,3,FALSE)),0,VLOOKUP($B72,'Race 10'!$G$3:$I$59,3,FALSE))</f>
        <v>0</v>
      </c>
      <c r="O72" s="184"/>
      <c r="P72" s="161">
        <v>5</v>
      </c>
      <c r="S72" s="1"/>
    </row>
    <row r="73" spans="1:20" ht="12.75">
      <c r="A73" s="149">
        <v>1</v>
      </c>
      <c r="B73" s="150" t="s">
        <v>53</v>
      </c>
      <c r="C73" s="151">
        <f t="shared" si="2"/>
        <v>8</v>
      </c>
      <c r="D73" s="151">
        <f>SUM(LARGE(E73:N73,{1,2,3,4,5,6,7}))</f>
        <v>437</v>
      </c>
      <c r="E73" s="152">
        <f>IF(ISERROR(VLOOKUP(B73,'Race 1'!$G$3:$I$56,3,FALSE)),0,VLOOKUP(B73,'Race 1'!$G$3:$I$56,3,FALSE))</f>
        <v>59</v>
      </c>
      <c r="F73" s="152">
        <f>IF(ISERROR(VLOOKUP(B73,'Race 2'!$G$3:$I$64,3,FALSE)),0,VLOOKUP(B73,'Race 2'!$G$3:$I$64,3,FALSE))</f>
        <v>54</v>
      </c>
      <c r="G73" s="152">
        <f>IF(ISERROR(VLOOKUP(B73,'Race 3'!$G$3:$I$63,3,FALSE)),0,VLOOKUP(B73,'Race 3'!$G$3:$I$63,3,FALSE))</f>
        <v>62</v>
      </c>
      <c r="H73" s="152">
        <f>IF(ISERROR(VLOOKUP(B73,'Race 4'!$G$3:$I$52,3,FALSE)),0,VLOOKUP(B73,'Race 4'!$G$3:$I$52,3,FALSE))</f>
        <v>0</v>
      </c>
      <c r="I73" s="151">
        <f>IF(ISERROR(VLOOKUP(B73,'Race 5'!$G$3:$I$62,3,FALSE)),0,VLOOKUP(B73,'Race 5'!$G$3:$I$62,3,FALSE))</f>
        <v>68</v>
      </c>
      <c r="J73" s="151">
        <f>IF(ISERROR(VLOOKUP(B73,'Race 6'!$G$3:$I$66,3,FALSE)),0,VLOOKUP(B73,'Race 6'!$G$3:$I$66,3,FALSE))</f>
        <v>67</v>
      </c>
      <c r="K73" s="151">
        <f>IF(ISERROR(VLOOKUP($B73,'Race 7'!$G$3:$I$64,3,FALSE)),0,VLOOKUP($B73,'Race 7'!$G$3:$I$64,3,FALSE))</f>
        <v>0</v>
      </c>
      <c r="L73" s="151">
        <f>IF(ISERROR(VLOOKUP($B73,'Race 8'!$G$3:$I$64,3,FALSE)),0,VLOOKUP($B73,'Race 8'!$G$3:$I$64,3,FALSE))</f>
        <v>62</v>
      </c>
      <c r="M73" s="151">
        <f>IF(ISERROR(VLOOKUP($B73,'Race 9'!$G$3:$I$66,3,FALSE)),0,VLOOKUP($B73,'Race 9'!$G$3:$I$66,3,FALSE))</f>
        <v>56</v>
      </c>
      <c r="N73" s="151">
        <f>IF(ISERROR(VLOOKUP($B73,'Race 10'!$G$3:$I$59,3,FALSE)),0,VLOOKUP($B73,'Race 10'!$G$3:$I$59,3,FALSE))</f>
        <v>63</v>
      </c>
      <c r="O73" s="179">
        <v>6</v>
      </c>
      <c r="P73" s="153">
        <v>6</v>
      </c>
      <c r="R73" s="5"/>
      <c r="S73" s="54"/>
      <c r="T73" s="5"/>
    </row>
    <row r="74" spans="1:20" ht="12.75">
      <c r="A74" s="154">
        <v>2</v>
      </c>
      <c r="B74" s="71" t="s">
        <v>86</v>
      </c>
      <c r="C74" s="8">
        <f t="shared" si="2"/>
        <v>8</v>
      </c>
      <c r="D74" s="8">
        <f>SUM(LARGE(E74:N74,{1,2,3,4,5,6,7}))</f>
        <v>423</v>
      </c>
      <c r="E74" s="9">
        <f>IF(ISERROR(VLOOKUP(B74,'Race 1'!$G$3:$I$56,3,FALSE)),0,VLOOKUP(B74,'Race 1'!$G$3:$I$56,3,FALSE))</f>
        <v>0</v>
      </c>
      <c r="F74" s="9">
        <f>IF(ISERROR(VLOOKUP(B74,'Race 2'!$G$3:$I$64,3,FALSE)),0,VLOOKUP(B74,'Race 2'!$G$3:$I$64,3,FALSE))</f>
        <v>51</v>
      </c>
      <c r="G74" s="9">
        <f>IF(ISERROR(VLOOKUP(B74,'Race 3'!$G$3:$I$63,3,FALSE)),0,VLOOKUP(B74,'Race 3'!$G$3:$I$63,3,FALSE))</f>
        <v>56</v>
      </c>
      <c r="H74" s="9">
        <f>IF(ISERROR(VLOOKUP(B74,'Race 4'!$G$3:$I$52,3,FALSE)),0,VLOOKUP(B74,'Race 4'!$G$3:$I$52,3,FALSE))</f>
        <v>58</v>
      </c>
      <c r="I74" s="8">
        <f>IF(ISERROR(VLOOKUP(B74,'Race 5'!$G$3:$I$62,3,FALSE)),0,VLOOKUP(B74,'Race 5'!$G$3:$I$62,3,FALSE))</f>
        <v>66</v>
      </c>
      <c r="J74" s="8">
        <f>IF(ISERROR(VLOOKUP(B74,'Race 6'!$G$3:$I$66,3,FALSE)),0,VLOOKUP(B74,'Race 6'!$G$3:$I$66,3,FALSE))</f>
        <v>64</v>
      </c>
      <c r="K74" s="8">
        <f>IF(ISERROR(VLOOKUP($B74,'Race 7'!$G$3:$I$64,3,FALSE)),0,VLOOKUP($B74,'Race 7'!$G$3:$I$64,3,FALSE))</f>
        <v>56</v>
      </c>
      <c r="L74" s="8">
        <f>IF(ISERROR(VLOOKUP($B74,'Race 8'!$G$3:$I$64,3,FALSE)),0,VLOOKUP($B74,'Race 8'!$G$3:$I$64,3,FALSE))</f>
        <v>61</v>
      </c>
      <c r="M74" s="8">
        <f>IF(ISERROR(VLOOKUP($B74,'Race 9'!$G$3:$I$66,3,FALSE)),0,VLOOKUP($B74,'Race 9'!$G$3:$I$66,3,FALSE))</f>
        <v>62</v>
      </c>
      <c r="N74" s="8">
        <f>IF(ISERROR(VLOOKUP($B74,'Race 10'!$G$3:$I$59,3,FALSE)),0,VLOOKUP($B74,'Race 10'!$G$3:$I$59,3,FALSE))</f>
        <v>0</v>
      </c>
      <c r="O74" s="186"/>
      <c r="P74" s="155">
        <v>6</v>
      </c>
      <c r="R74" s="5"/>
      <c r="S74" s="54"/>
      <c r="T74" s="5"/>
    </row>
    <row r="75" spans="1:20" ht="13.5" thickBot="1">
      <c r="A75" s="156">
        <v>3</v>
      </c>
      <c r="B75" s="147" t="s">
        <v>49</v>
      </c>
      <c r="C75" s="146">
        <f t="shared" si="2"/>
        <v>9</v>
      </c>
      <c r="D75" s="146">
        <f>SUM(LARGE(E75:N75,{1,2,3,4,5,6,7}))</f>
        <v>417</v>
      </c>
      <c r="E75" s="148">
        <f>IF(ISERROR(VLOOKUP(B75,'Race 1'!$G$3:$I$56,3,FALSE)),0,VLOOKUP(B75,'Race 1'!$G$3:$I$56,3,FALSE))</f>
        <v>56</v>
      </c>
      <c r="F75" s="148">
        <f>IF(ISERROR(VLOOKUP(B75,'Race 2'!$G$3:$I$64,3,FALSE)),0,VLOOKUP(B75,'Race 2'!$G$3:$I$64,3,FALSE))</f>
        <v>49</v>
      </c>
      <c r="G75" s="148">
        <f>IF(ISERROR(VLOOKUP(B75,'Race 3'!$G$3:$I$63,3,FALSE)),0,VLOOKUP(B75,'Race 3'!$G$3:$I$63,3,FALSE))</f>
        <v>53</v>
      </c>
      <c r="H75" s="148">
        <f>IF(ISERROR(VLOOKUP(B75,'Race 4'!$G$3:$I$52,3,FALSE)),0,VLOOKUP(B75,'Race 4'!$G$3:$I$52,3,FALSE))</f>
        <v>59</v>
      </c>
      <c r="I75" s="146">
        <f>IF(ISERROR(VLOOKUP(B75,'Race 5'!$G$3:$I$62,3,FALSE)),0,VLOOKUP(B75,'Race 5'!$G$3:$I$62,3,FALSE))</f>
        <v>63</v>
      </c>
      <c r="J75" s="146">
        <f>IF(ISERROR(VLOOKUP(B75,'Race 6'!$G$3:$I$66,3,FALSE)),0,VLOOKUP(B75,'Race 6'!$G$3:$I$66,3,FALSE))</f>
        <v>62</v>
      </c>
      <c r="K75" s="146">
        <f>IF(ISERROR(VLOOKUP($B75,'Race 7'!$G$3:$I$64,3,FALSE)),0,VLOOKUP($B75,'Race 7'!$G$3:$I$64,3,FALSE))</f>
        <v>0</v>
      </c>
      <c r="L75" s="146">
        <f>IF(ISERROR(VLOOKUP($B75,'Race 8'!$G$3:$I$64,3,FALSE)),0,VLOOKUP($B75,'Race 8'!$G$3:$I$64,3,FALSE))</f>
        <v>57</v>
      </c>
      <c r="M75" s="146">
        <f>IF(ISERROR(VLOOKUP($B75,'Race 9'!$G$3:$I$66,3,FALSE)),0,VLOOKUP($B75,'Race 9'!$G$3:$I$66,3,FALSE))</f>
        <v>60</v>
      </c>
      <c r="N75" s="146">
        <f>IF(ISERROR(VLOOKUP($B75,'Race 10'!$G$3:$I$59,3,FALSE)),0,VLOOKUP($B75,'Race 10'!$G$3:$I$59,3,FALSE))</f>
        <v>60</v>
      </c>
      <c r="O75" s="186"/>
      <c r="P75" s="155">
        <v>6</v>
      </c>
      <c r="R75" s="5"/>
      <c r="S75" s="54"/>
      <c r="T75" s="5"/>
    </row>
    <row r="76" spans="1:20" ht="12.75">
      <c r="A76" s="154">
        <v>4</v>
      </c>
      <c r="B76" s="64" t="s">
        <v>32</v>
      </c>
      <c r="C76" s="8">
        <f t="shared" si="2"/>
        <v>8</v>
      </c>
      <c r="D76" s="8">
        <f>SUM(LARGE(E76:N76,{1,2,3,4,5,6,7}))</f>
        <v>414</v>
      </c>
      <c r="E76" s="9">
        <f>IF(ISERROR(VLOOKUP(B76,'Race 1'!$G$3:$I$56,3,FALSE)),0,VLOOKUP(B76,'Race 1'!$G$3:$I$56,3,FALSE))</f>
        <v>57</v>
      </c>
      <c r="F76" s="9">
        <f>IF(ISERROR(VLOOKUP(B76,'Race 2'!$G$3:$I$64,3,FALSE)),0,VLOOKUP(B76,'Race 2'!$G$3:$I$64,3,FALSE))</f>
        <v>52</v>
      </c>
      <c r="G76" s="9">
        <f>IF(ISERROR(VLOOKUP(B76,'Race 3'!$G$3:$I$63,3,FALSE)),0,VLOOKUP(B76,'Race 3'!$G$3:$I$63,3,FALSE))</f>
        <v>57</v>
      </c>
      <c r="H76" s="9">
        <f>IF(ISERROR(VLOOKUP(B76,'Race 4'!$G$3:$I$52,3,FALSE)),0,VLOOKUP(B76,'Race 4'!$G$3:$I$52,3,FALSE))</f>
        <v>62</v>
      </c>
      <c r="I76" s="8">
        <f>IF(ISERROR(VLOOKUP(B76,'Race 5'!$G$3:$I$62,3,FALSE)),0,VLOOKUP(B76,'Race 5'!$G$3:$I$62,3,FALSE))</f>
        <v>0</v>
      </c>
      <c r="J76" s="8">
        <f>IF(ISERROR(VLOOKUP(B76,'Race 6'!$G$3:$I$66,3,FALSE)),0,VLOOKUP(B76,'Race 6'!$G$3:$I$66,3,FALSE))</f>
        <v>58</v>
      </c>
      <c r="K76" s="8">
        <f>IF(ISERROR(VLOOKUP($B76,'Race 7'!$G$3:$I$64,3,FALSE)),0,VLOOKUP($B76,'Race 7'!$G$3:$I$64,3,FALSE))</f>
        <v>59</v>
      </c>
      <c r="L76" s="8">
        <f>IF(ISERROR(VLOOKUP($B76,'Race 8'!$G$3:$I$64,3,FALSE)),0,VLOOKUP($B76,'Race 8'!$G$3:$I$64,3,FALSE))</f>
        <v>60</v>
      </c>
      <c r="M76" s="8">
        <f>IF(ISERROR(VLOOKUP($B76,'Race 9'!$G$3:$I$66,3,FALSE)),0,VLOOKUP($B76,'Race 9'!$G$3:$I$66,3,FALSE))</f>
        <v>0</v>
      </c>
      <c r="N76" s="8">
        <f>IF(ISERROR(VLOOKUP($B76,'Race 10'!$G$3:$I$59,3,FALSE)),0,VLOOKUP($B76,'Race 10'!$G$3:$I$59,3,FALSE))</f>
        <v>61</v>
      </c>
      <c r="O76" s="186"/>
      <c r="P76" s="155">
        <v>6</v>
      </c>
      <c r="R76" s="5"/>
      <c r="S76" s="54"/>
      <c r="T76" s="5"/>
    </row>
    <row r="77" spans="1:20" ht="12.75">
      <c r="A77" s="157">
        <v>5</v>
      </c>
      <c r="B77" s="33" t="s">
        <v>62</v>
      </c>
      <c r="C77" s="17">
        <f t="shared" si="2"/>
        <v>8</v>
      </c>
      <c r="D77" s="17">
        <f>SUM(LARGE(E77:N77,{1,2,3,4,5,6,7}))</f>
        <v>402</v>
      </c>
      <c r="E77" s="17">
        <f>IF(ISERROR(VLOOKUP(B77,'Race 1'!$G$3:$I$56,3,FALSE)),0,VLOOKUP(B77,'Race 1'!$G$3:$I$56,3,FALSE))</f>
        <v>54</v>
      </c>
      <c r="F77" s="17" t="str">
        <f>IF(ISERROR(VLOOKUP(B77,'Race 2'!$G$3:$I$64,3,FALSE)),0,VLOOKUP(B77,'Race 2'!$G$3:$I$64,3,FALSE))</f>
        <v>DNF</v>
      </c>
      <c r="G77" s="17">
        <f>IF(ISERROR(VLOOKUP(B77,'Race 3'!$G$3:$I$63,3,FALSE)),0,VLOOKUP(B77,'Race 3'!$G$3:$I$63,3,FALSE))</f>
        <v>54</v>
      </c>
      <c r="H77" s="17">
        <f>IF(ISERROR(VLOOKUP(B77,'Race 4'!$G$3:$I$52,3,FALSE)),0,VLOOKUP(B77,'Race 4'!$G$3:$I$52,3,FALSE))</f>
        <v>57</v>
      </c>
      <c r="I77" s="17">
        <f>IF(ISERROR(VLOOKUP(B77,'Race 5'!$G$3:$I$62,3,FALSE)),0,VLOOKUP(B77,'Race 5'!$G$3:$I$62,3,FALSE))</f>
        <v>61</v>
      </c>
      <c r="J77" s="17">
        <f>IF(ISERROR(VLOOKUP(B77,'Race 6'!$G$3:$I$66,3,FALSE)),0,VLOOKUP(B77,'Race 6'!$G$3:$I$66,3,FALSE))</f>
        <v>59</v>
      </c>
      <c r="K77" s="17">
        <f>IF(ISERROR(VLOOKUP($B77,'Race 7'!$G$3:$I$64,3,FALSE)),0,VLOOKUP($B77,'Race 7'!$G$3:$I$64,3,FALSE))</f>
        <v>54</v>
      </c>
      <c r="L77" s="17">
        <f>IF(ISERROR(VLOOKUP($B77,'Race 8'!$G$3:$I$64,3,FALSE)),0,VLOOKUP($B77,'Race 8'!$G$3:$I$64,3,FALSE))</f>
        <v>0</v>
      </c>
      <c r="M77" s="17">
        <f>IF(ISERROR(VLOOKUP($B77,'Race 9'!$G$3:$I$66,3,FALSE)),0,VLOOKUP($B77,'Race 9'!$G$3:$I$66,3,FALSE))</f>
        <v>58</v>
      </c>
      <c r="N77" s="17">
        <f>IF(ISERROR(VLOOKUP($B77,'Race 10'!$G$3:$I$59,3,FALSE)),0,VLOOKUP($B77,'Race 10'!$G$3:$I$59,3,FALSE))</f>
        <v>59</v>
      </c>
      <c r="O77" s="187"/>
      <c r="P77" s="155">
        <v>6</v>
      </c>
      <c r="R77" s="5"/>
      <c r="S77" s="54"/>
      <c r="T77" s="5"/>
    </row>
    <row r="78" spans="1:20" ht="12.75">
      <c r="A78" s="157">
        <v>6</v>
      </c>
      <c r="B78" s="33" t="s">
        <v>99</v>
      </c>
      <c r="C78" s="17">
        <f t="shared" si="2"/>
        <v>7</v>
      </c>
      <c r="D78" s="17">
        <f>SUM(LARGE(E78:N78,{1,2,3,4,5,6,7}))</f>
        <v>387</v>
      </c>
      <c r="E78" s="17">
        <f>IF(ISERROR(VLOOKUP(B78,'Race 1'!$G$3:$I$56,3,FALSE)),0,VLOOKUP(B78,'Race 1'!$G$3:$I$56,3,FALSE))</f>
        <v>0</v>
      </c>
      <c r="F78" s="17">
        <f>IF(ISERROR(VLOOKUP(B78,'Race 2'!$G$3:$I$64,3,FALSE)),0,VLOOKUP(B78,'Race 2'!$G$3:$I$64,3,FALSE))</f>
        <v>47</v>
      </c>
      <c r="G78" s="17">
        <f>IF(ISERROR(VLOOKUP(B78,'Race 3'!$G$3:$I$63,3,FALSE)),0,VLOOKUP(B78,'Race 3'!$G$3:$I$63,3,FALSE))</f>
        <v>50</v>
      </c>
      <c r="H78" s="17">
        <f>IF(ISERROR(VLOOKUP(B78,'Race 4'!$G$3:$I$52,3,FALSE)),0,VLOOKUP(B78,'Race 4'!$G$3:$I$52,3,FALSE))</f>
        <v>0</v>
      </c>
      <c r="I78" s="17">
        <f>IF(ISERROR(VLOOKUP(B78,'Race 5'!$G$3:$I$62,3,FALSE)),0,VLOOKUP(B78,'Race 5'!$G$3:$I$62,3,FALSE))</f>
        <v>59</v>
      </c>
      <c r="J78" s="17">
        <f>IF(ISERROR(VLOOKUP(B78,'Race 6'!$G$3:$I$66,3,FALSE)),0,VLOOKUP(B78,'Race 6'!$G$3:$I$66,3,FALSE))</f>
        <v>60</v>
      </c>
      <c r="K78" s="17">
        <f>IF(ISERROR(VLOOKUP($B78,'Race 7'!$G$3:$I$64,3,FALSE)),0,VLOOKUP($B78,'Race 7'!$G$3:$I$64,3,FALSE))</f>
        <v>55</v>
      </c>
      <c r="L78" s="17">
        <f>IF(ISERROR(VLOOKUP($B78,'Race 8'!$G$3:$I$64,3,FALSE)),0,VLOOKUP($B78,'Race 8'!$G$3:$I$64,3,FALSE))</f>
        <v>59</v>
      </c>
      <c r="M78" s="17">
        <f>IF(ISERROR(VLOOKUP($B78,'Race 9'!$G$3:$I$66,3,FALSE)),0,VLOOKUP($B78,'Race 9'!$G$3:$I$66,3,FALSE))</f>
        <v>57</v>
      </c>
      <c r="N78" s="17">
        <f>IF(ISERROR(VLOOKUP($B78,'Race 10'!$G$3:$I$59,3,FALSE)),0,VLOOKUP($B78,'Race 10'!$G$3:$I$59,3,FALSE))</f>
        <v>0</v>
      </c>
      <c r="O78" s="187"/>
      <c r="P78" s="155">
        <v>6</v>
      </c>
      <c r="R78" s="5"/>
      <c r="S78" s="54"/>
      <c r="T78" s="5"/>
    </row>
    <row r="79" spans="1:20" ht="12.75">
      <c r="A79" s="157">
        <v>7</v>
      </c>
      <c r="B79" s="33" t="s">
        <v>61</v>
      </c>
      <c r="C79" s="17">
        <f t="shared" si="2"/>
        <v>3</v>
      </c>
      <c r="D79" s="17">
        <f>SUM(LARGE(E79:N79,{1,2,3,4,5,6,7}))</f>
        <v>180</v>
      </c>
      <c r="E79" s="17">
        <f>IF(ISERROR(VLOOKUP(B79,'Race 1'!$G$3:$I$56,3,FALSE)),0,VLOOKUP(B79,'Race 1'!$G$3:$I$56,3,FALSE))</f>
        <v>60</v>
      </c>
      <c r="F79" s="17">
        <f>IF(ISERROR(VLOOKUP(B79,'Race 2'!$G$3:$I$64,3,FALSE)),0,VLOOKUP(B79,'Race 2'!$G$3:$I$64,3,FALSE))</f>
        <v>56</v>
      </c>
      <c r="G79" s="17">
        <f>IF(ISERROR(VLOOKUP(B79,'Race 3'!$G$3:$I$63,3,FALSE)),0,VLOOKUP(B79,'Race 3'!$G$3:$I$63,3,FALSE))</f>
        <v>64</v>
      </c>
      <c r="H79" s="17">
        <f>IF(ISERROR(VLOOKUP(B79,'Race 4'!$G$3:$I$52,3,FALSE)),0,VLOOKUP(B79,'Race 4'!$G$3:$I$52,3,FALSE))</f>
        <v>0</v>
      </c>
      <c r="I79" s="17">
        <f>IF(ISERROR(VLOOKUP(B79,'Race 5'!$G$3:$I$62,3,FALSE)),0,VLOOKUP(B79,'Race 5'!$G$3:$I$62,3,FALSE))</f>
        <v>0</v>
      </c>
      <c r="J79" s="17">
        <f>IF(ISERROR(VLOOKUP(B79,'Race 6'!$G$3:$I$66,3,FALSE)),0,VLOOKUP(B79,'Race 6'!$G$3:$I$66,3,FALSE))</f>
        <v>0</v>
      </c>
      <c r="K79" s="17">
        <f>IF(ISERROR(VLOOKUP($B79,'Race 7'!$G$3:$I$64,3,FALSE)),0,VLOOKUP($B79,'Race 7'!$G$3:$I$64,3,FALSE))</f>
        <v>0</v>
      </c>
      <c r="L79" s="17">
        <f>IF(ISERROR(VLOOKUP($B79,'Race 8'!$G$3:$I$64,3,FALSE)),0,VLOOKUP($B79,'Race 8'!$G$3:$I$64,3,FALSE))</f>
        <v>0</v>
      </c>
      <c r="M79" s="17">
        <f>IF(ISERROR(VLOOKUP($B79,'Race 9'!$G$3:$I$66,3,FALSE)),0,VLOOKUP($B79,'Race 9'!$G$3:$I$66,3,FALSE))</f>
        <v>0</v>
      </c>
      <c r="N79" s="17">
        <f>IF(ISERROR(VLOOKUP($B79,'Race 10'!$G$3:$I$59,3,FALSE)),0,VLOOKUP($B79,'Race 10'!$G$3:$I$59,3,FALSE))</f>
        <v>0</v>
      </c>
      <c r="O79" s="187"/>
      <c r="P79" s="155">
        <v>6</v>
      </c>
      <c r="R79" s="5"/>
      <c r="S79" s="54"/>
      <c r="T79" s="5"/>
    </row>
    <row r="80" spans="1:20" ht="12.75">
      <c r="A80" s="157">
        <v>8</v>
      </c>
      <c r="B80" s="33" t="s">
        <v>110</v>
      </c>
      <c r="C80" s="17">
        <f t="shared" si="2"/>
        <v>1</v>
      </c>
      <c r="D80" s="17">
        <f>SUM(LARGE(E80:N80,{1,2,3,4,5,6,7}))</f>
        <v>61</v>
      </c>
      <c r="E80" s="17">
        <f>IF(ISERROR(VLOOKUP(B80,'Race 1'!$G$3:$I$56,3,FALSE)),0,VLOOKUP(B80,'Race 1'!$G$3:$I$56,3,FALSE))</f>
        <v>0</v>
      </c>
      <c r="F80" s="17">
        <f>IF(ISERROR(VLOOKUP(B80,'Race 2'!$G$3:$I$64,3,FALSE)),0,VLOOKUP(B80,'Race 2'!$G$3:$I$64,3,FALSE))</f>
        <v>0</v>
      </c>
      <c r="G80" s="17">
        <f>IF(ISERROR(VLOOKUP(B80,'Race 3'!$G$3:$I$63,3,FALSE)),0,VLOOKUP(B80,'Race 3'!$G$3:$I$63,3,FALSE))</f>
        <v>0</v>
      </c>
      <c r="H80" s="17">
        <f>IF(ISERROR(VLOOKUP(B80,'Race 4'!$G$3:$I$52,3,FALSE)),0,VLOOKUP(B80,'Race 4'!$G$3:$I$52,3,FALSE))</f>
        <v>61</v>
      </c>
      <c r="I80" s="17">
        <f>IF(ISERROR(VLOOKUP(B80,'Race 5'!$G$3:$I$62,3,FALSE)),0,VLOOKUP(B80,'Race 5'!$G$3:$I$62,3,FALSE))</f>
        <v>0</v>
      </c>
      <c r="J80" s="17">
        <f>IF(ISERROR(VLOOKUP(B80,'Race 6'!$G$3:$I$66,3,FALSE)),0,VLOOKUP(B80,'Race 6'!$G$3:$I$66,3,FALSE))</f>
        <v>0</v>
      </c>
      <c r="K80" s="17">
        <f>IF(ISERROR(VLOOKUP($B80,'Race 7'!$G$3:$I$64,3,FALSE)),0,VLOOKUP($B80,'Race 7'!$G$3:$I$64,3,FALSE))</f>
        <v>0</v>
      </c>
      <c r="L80" s="17">
        <f>IF(ISERROR(VLOOKUP($B80,'Race 8'!$G$3:$I$64,3,FALSE)),0,VLOOKUP($B80,'Race 8'!$G$3:$I$64,3,FALSE))</f>
        <v>0</v>
      </c>
      <c r="M80" s="17">
        <f>IF(ISERROR(VLOOKUP($B80,'Race 9'!$G$3:$I$66,3,FALSE)),0,VLOOKUP($B80,'Race 9'!$G$3:$I$66,3,FALSE))</f>
        <v>0</v>
      </c>
      <c r="N80" s="17">
        <f>IF(ISERROR(VLOOKUP($B80,'Race 10'!$G$3:$I$59,3,FALSE)),0,VLOOKUP($B80,'Race 10'!$G$3:$I$59,3,FALSE))</f>
        <v>0</v>
      </c>
      <c r="O80" s="187"/>
      <c r="P80" s="155">
        <v>6</v>
      </c>
      <c r="R80" s="5"/>
      <c r="S80" s="54"/>
      <c r="T80" s="5"/>
    </row>
    <row r="81" spans="1:20" ht="13.5" thickBot="1">
      <c r="A81" s="158">
        <v>9</v>
      </c>
      <c r="B81" s="159" t="s">
        <v>129</v>
      </c>
      <c r="C81" s="160">
        <f t="shared" si="2"/>
        <v>1</v>
      </c>
      <c r="D81" s="160">
        <f>SUM(LARGE(E81:N81,{1,2,3,4,5,6,7}))</f>
        <v>56</v>
      </c>
      <c r="E81" s="160">
        <f>IF(ISERROR(VLOOKUP(B81,'Race 1'!$G$3:$I$56,3,FALSE)),0,VLOOKUP(B81,'Race 1'!$G$3:$I$56,3,FALSE))</f>
        <v>0</v>
      </c>
      <c r="F81" s="160">
        <f>IF(ISERROR(VLOOKUP(B81,'Race 2'!$G$3:$I$64,3,FALSE)),0,VLOOKUP(B81,'Race 2'!$G$3:$I$64,3,FALSE))</f>
        <v>0</v>
      </c>
      <c r="G81" s="160">
        <f>IF(ISERROR(VLOOKUP(B81,'Race 3'!$G$3:$I$63,3,FALSE)),0,VLOOKUP(B81,'Race 3'!$G$3:$I$63,3,FALSE))</f>
        <v>0</v>
      </c>
      <c r="H81" s="160">
        <f>IF(ISERROR(VLOOKUP(B81,'Race 4'!$G$3:$I$52,3,FALSE)),0,VLOOKUP(B81,'Race 4'!$G$3:$I$52,3,FALSE))</f>
        <v>0</v>
      </c>
      <c r="I81" s="160">
        <f>IF(ISERROR(VLOOKUP(B81,'Race 5'!$G$3:$I$62,3,FALSE)),0,VLOOKUP(B81,'Race 5'!$G$3:$I$62,3,FALSE))</f>
        <v>0</v>
      </c>
      <c r="J81" s="160">
        <f>IF(ISERROR(VLOOKUP(B81,'Race 6'!$G$3:$I$66,3,FALSE)),0,VLOOKUP(B81,'Race 6'!$G$3:$I$66,3,FALSE))</f>
        <v>56</v>
      </c>
      <c r="K81" s="160">
        <f>IF(ISERROR(VLOOKUP($B81,'Race 7'!$G$3:$I$64,3,FALSE)),0,VLOOKUP($B81,'Race 7'!$G$3:$I$64,3,FALSE))</f>
        <v>0</v>
      </c>
      <c r="L81" s="160">
        <f>IF(ISERROR(VLOOKUP($B81,'Race 8'!$G$3:$I$64,3,FALSE)),0,VLOOKUP($B81,'Race 8'!$G$3:$I$64,3,FALSE))</f>
        <v>0</v>
      </c>
      <c r="M81" s="160">
        <f>IF(ISERROR(VLOOKUP($B81,'Race 9'!$G$3:$I$66,3,FALSE)),0,VLOOKUP($B81,'Race 9'!$G$3:$I$66,3,FALSE))</f>
        <v>0</v>
      </c>
      <c r="N81" s="160">
        <f>IF(ISERROR(VLOOKUP($B81,'Race 10'!$G$3:$I$59,3,FALSE)),0,VLOOKUP($B81,'Race 10'!$G$3:$I$59,3,FALSE))</f>
        <v>0</v>
      </c>
      <c r="O81" s="188"/>
      <c r="P81" s="161">
        <v>6</v>
      </c>
      <c r="R81" s="5"/>
      <c r="S81" s="54"/>
      <c r="T81" s="5"/>
    </row>
    <row r="82" spans="1:16" ht="12.75">
      <c r="A82" s="162">
        <v>1</v>
      </c>
      <c r="B82" s="163" t="s">
        <v>87</v>
      </c>
      <c r="C82" s="151">
        <f t="shared" si="2"/>
        <v>9</v>
      </c>
      <c r="D82" s="151">
        <f>SUM(LARGE(E82:N82,{1,2,3,4,5,6,7}))</f>
        <v>405</v>
      </c>
      <c r="E82" s="152">
        <f>IF(ISERROR(VLOOKUP(B82,'Race 1'!$G$3:$I$56,3,FALSE)),0,VLOOKUP(B82,'Race 1'!$G$3:$I$56,3,FALSE))</f>
        <v>0</v>
      </c>
      <c r="F82" s="152">
        <f>IF(ISERROR(VLOOKUP(B82,'Race 2'!$G$3:$I$64,3,FALSE)),0,VLOOKUP(B82,'Race 2'!$G$3:$I$64,3,FALSE))</f>
        <v>48</v>
      </c>
      <c r="G82" s="152">
        <f>IF(ISERROR(VLOOKUP(B82,'Race 3'!$G$3:$I$63,3,FALSE)),0,VLOOKUP(B82,'Race 3'!$G$3:$I$63,3,FALSE))</f>
        <v>52</v>
      </c>
      <c r="H82" s="152">
        <f>IF(ISERROR(VLOOKUP(B82,'Race 4'!$G$3:$I$52,3,FALSE)),0,VLOOKUP(B82,'Race 4'!$G$3:$I$52,3,FALSE))</f>
        <v>56</v>
      </c>
      <c r="I82" s="151">
        <f>IF(ISERROR(VLOOKUP(B82,'Race 5'!$G$3:$I$62,3,FALSE)),0,VLOOKUP(B82,'Race 5'!$G$3:$I$62,3,FALSE))</f>
        <v>60</v>
      </c>
      <c r="J82" s="151">
        <f>IF(ISERROR(VLOOKUP(B82,'Race 6'!$G$3:$I$66,3,FALSE)),0,VLOOKUP(B82,'Race 6'!$G$3:$I$66,3,FALSE))</f>
        <v>61</v>
      </c>
      <c r="K82" s="151">
        <f>IF(ISERROR(VLOOKUP($B82,'Race 7'!$G$3:$I$64,3,FALSE)),0,VLOOKUP($B82,'Race 7'!$G$3:$I$64,3,FALSE))</f>
        <v>53</v>
      </c>
      <c r="L82" s="151">
        <f>IF(ISERROR(VLOOKUP($B82,'Race 8'!$G$3:$I$64,3,FALSE)),0,VLOOKUP($B82,'Race 8'!$G$3:$I$64,3,FALSE))</f>
        <v>58</v>
      </c>
      <c r="M82" s="151">
        <f>IF(ISERROR(VLOOKUP($B82,'Race 9'!$G$3:$I$66,3,FALSE)),0,VLOOKUP($B82,'Race 9'!$G$3:$I$66,3,FALSE))</f>
        <v>59</v>
      </c>
      <c r="N82" s="151">
        <f>IF(ISERROR(VLOOKUP($B82,'Race 10'!$G$3:$I$59,3,FALSE)),0,VLOOKUP($B82,'Race 10'!$G$3:$I$59,3,FALSE))</f>
        <v>58</v>
      </c>
      <c r="O82" s="179">
        <v>7</v>
      </c>
      <c r="P82" s="153">
        <v>7</v>
      </c>
    </row>
    <row r="83" spans="1:16" ht="12.75">
      <c r="A83" s="157">
        <v>2</v>
      </c>
      <c r="B83" s="64" t="s">
        <v>40</v>
      </c>
      <c r="C83" s="8">
        <f t="shared" si="2"/>
        <v>10</v>
      </c>
      <c r="D83" s="8">
        <f>SUM(LARGE(E83:N83,{1,2,3,4,5,6,7}))</f>
        <v>381</v>
      </c>
      <c r="E83" s="9">
        <f>IF(ISERROR(VLOOKUP(B83,'Race 1'!$G$3:$I$56,3,FALSE)),0,VLOOKUP(B83,'Race 1'!$G$3:$I$56,3,FALSE))</f>
        <v>53</v>
      </c>
      <c r="F83" s="9">
        <f>IF(ISERROR(VLOOKUP(B83,'Race 2'!$G$3:$I$64,3,FALSE)),0,VLOOKUP(B83,'Race 2'!$G$3:$I$64,3,FALSE))</f>
        <v>44</v>
      </c>
      <c r="G83" s="9">
        <f>IF(ISERROR(VLOOKUP(B83,'Race 3'!$G$3:$I$63,3,FALSE)),0,VLOOKUP(B83,'Race 3'!$G$3:$I$63,3,FALSE))</f>
        <v>48</v>
      </c>
      <c r="H83" s="9">
        <f>IF(ISERROR(VLOOKUP(B83,'Race 4'!$G$3:$I$52,3,FALSE)),0,VLOOKUP(B83,'Race 4'!$G$3:$I$52,3,FALSE))</f>
        <v>53</v>
      </c>
      <c r="I83" s="8">
        <f>IF(ISERROR(VLOOKUP(B83,'Race 5'!$G$3:$I$62,3,FALSE)),0,VLOOKUP(B83,'Race 5'!$G$3:$I$62,3,FALSE))</f>
        <v>57</v>
      </c>
      <c r="J83" s="8">
        <f>IF(ISERROR(VLOOKUP(B83,'Race 6'!$G$3:$I$66,3,FALSE)),0,VLOOKUP(B83,'Race 6'!$G$3:$I$66,3,FALSE))</f>
        <v>55</v>
      </c>
      <c r="K83" s="8">
        <f>IF(ISERROR(VLOOKUP($B83,'Race 7'!$G$3:$I$64,3,FALSE)),0,VLOOKUP($B83,'Race 7'!$G$3:$I$64,3,FALSE))</f>
        <v>49</v>
      </c>
      <c r="L83" s="8">
        <f>IF(ISERROR(VLOOKUP($B83,'Race 8'!$G$3:$I$64,3,FALSE)),0,VLOOKUP($B83,'Race 8'!$G$3:$I$64,3,FALSE))</f>
        <v>55</v>
      </c>
      <c r="M83" s="8">
        <f>IF(ISERROR(VLOOKUP($B83,'Race 9'!$G$3:$I$66,3,FALSE)),0,VLOOKUP($B83,'Race 9'!$G$3:$I$66,3,FALSE))</f>
        <v>53</v>
      </c>
      <c r="N83" s="8">
        <f>IF(ISERROR(VLOOKUP($B83,'Race 10'!$G$3:$I$59,3,FALSE)),0,VLOOKUP($B83,'Race 10'!$G$3:$I$59,3,FALSE))</f>
        <v>55</v>
      </c>
      <c r="O83" s="180"/>
      <c r="P83" s="155">
        <v>7</v>
      </c>
    </row>
    <row r="84" spans="1:16" ht="13.5" thickBot="1">
      <c r="A84" s="156">
        <v>3</v>
      </c>
      <c r="B84" s="147" t="s">
        <v>63</v>
      </c>
      <c r="C84" s="146">
        <f t="shared" si="2"/>
        <v>8</v>
      </c>
      <c r="D84" s="146">
        <f>SUM(LARGE(E84:N84,{1,2,3,4,5,6,7}))</f>
        <v>380</v>
      </c>
      <c r="E84" s="148">
        <f>IF(ISERROR(VLOOKUP(B84,'Race 1'!$G$3:$I$56,3,FALSE)),0,VLOOKUP(B84,'Race 1'!$G$3:$I$56,3,FALSE))</f>
        <v>55</v>
      </c>
      <c r="F84" s="148">
        <f>IF(ISERROR(VLOOKUP(B84,'Race 2'!$G$3:$I$64,3,FALSE)),0,VLOOKUP(B84,'Race 2'!$G$3:$I$64,3,FALSE))</f>
        <v>46</v>
      </c>
      <c r="G84" s="148">
        <f>IF(ISERROR(VLOOKUP(B84,'Race 3'!$G$3:$I$63,3,FALSE)),0,VLOOKUP(B84,'Race 3'!$G$3:$I$63,3,FALSE))</f>
        <v>49</v>
      </c>
      <c r="H84" s="148">
        <f>IF(ISERROR(VLOOKUP(B84,'Race 4'!$G$3:$I$52,3,FALSE)),0,VLOOKUP(B84,'Race 4'!$G$3:$I$52,3,FALSE))</f>
        <v>0</v>
      </c>
      <c r="I84" s="146">
        <f>IF(ISERROR(VLOOKUP(B84,'Race 5'!$G$3:$I$62,3,FALSE)),0,VLOOKUP(B84,'Race 5'!$G$3:$I$62,3,FALSE))</f>
        <v>58</v>
      </c>
      <c r="J84" s="146">
        <f>IF(ISERROR(VLOOKUP(B84,'Race 6'!$G$3:$I$66,3,FALSE)),0,VLOOKUP(B84,'Race 6'!$G$3:$I$66,3,FALSE))</f>
        <v>0</v>
      </c>
      <c r="K84" s="146">
        <f>IF(ISERROR(VLOOKUP($B84,'Race 7'!$G$3:$I$64,3,FALSE)),0,VLOOKUP($B84,'Race 7'!$G$3:$I$64,3,FALSE))</f>
        <v>51</v>
      </c>
      <c r="L84" s="146">
        <f>IF(ISERROR(VLOOKUP($B84,'Race 8'!$G$3:$I$64,3,FALSE)),0,VLOOKUP($B84,'Race 8'!$G$3:$I$64,3,FALSE))</f>
        <v>56</v>
      </c>
      <c r="M84" s="146">
        <f>IF(ISERROR(VLOOKUP($B84,'Race 9'!$G$3:$I$66,3,FALSE)),0,VLOOKUP($B84,'Race 9'!$G$3:$I$66,3,FALSE))</f>
        <v>55</v>
      </c>
      <c r="N84" s="146">
        <f>IF(ISERROR(VLOOKUP($B84,'Race 10'!$G$3:$I$59,3,FALSE)),0,VLOOKUP($B84,'Race 10'!$G$3:$I$59,3,FALSE))</f>
        <v>56</v>
      </c>
      <c r="O84" s="180"/>
      <c r="P84" s="155">
        <v>7</v>
      </c>
    </row>
    <row r="85" spans="1:16" ht="12.75">
      <c r="A85" s="157">
        <v>4</v>
      </c>
      <c r="B85" s="71" t="s">
        <v>88</v>
      </c>
      <c r="C85" s="8">
        <f t="shared" si="2"/>
        <v>7</v>
      </c>
      <c r="D85" s="8">
        <f>SUM(LARGE(E85:N85,{1,2,3,4,5,6,7}))</f>
        <v>363</v>
      </c>
      <c r="E85" s="9">
        <f>IF(ISERROR(VLOOKUP(B85,'Race 1'!$G$3:$I$56,3,FALSE)),0,VLOOKUP(B85,'Race 1'!$G$3:$I$56,3,FALSE))</f>
        <v>0</v>
      </c>
      <c r="F85" s="9">
        <f>IF(ISERROR(VLOOKUP(B85,'Race 2'!$G$3:$I$64,3,FALSE)),0,VLOOKUP(B85,'Race 2'!$G$3:$I$64,3,FALSE))</f>
        <v>45</v>
      </c>
      <c r="G85" s="9">
        <f>IF(ISERROR(VLOOKUP(B85,'Race 3'!$G$3:$I$63,3,FALSE)),0,VLOOKUP(B85,'Race 3'!$G$3:$I$63,3,FALSE))</f>
        <v>51</v>
      </c>
      <c r="H85" s="9">
        <f>IF(ISERROR(VLOOKUP(B85,'Race 4'!$G$3:$I$52,3,FALSE)),0,VLOOKUP(B85,'Race 4'!$G$3:$I$52,3,FALSE))</f>
        <v>54</v>
      </c>
      <c r="I85" s="8">
        <f>IF(ISERROR(VLOOKUP(B85,'Race 5'!$G$3:$I$62,3,FALSE)),0,VLOOKUP(B85,'Race 5'!$G$3:$I$62,3,FALSE))</f>
        <v>0</v>
      </c>
      <c r="J85" s="8">
        <f>IF(ISERROR(VLOOKUP(B85,'Race 6'!$G$3:$I$66,3,FALSE)),0,VLOOKUP(B85,'Race 6'!$G$3:$I$66,3,FALSE))</f>
        <v>57</v>
      </c>
      <c r="K85" s="8">
        <f>IF(ISERROR(VLOOKUP($B85,'Race 7'!$G$3:$I$64,3,FALSE)),0,VLOOKUP($B85,'Race 7'!$G$3:$I$64,3,FALSE))</f>
        <v>50</v>
      </c>
      <c r="L85" s="8">
        <f>IF(ISERROR(VLOOKUP($B85,'Race 8'!$G$3:$I$64,3,FALSE)),0,VLOOKUP($B85,'Race 8'!$G$3:$I$64,3,FALSE))</f>
        <v>54</v>
      </c>
      <c r="M85" s="8">
        <f>IF(ISERROR(VLOOKUP($B85,'Race 9'!$G$3:$I$66,3,FALSE)),0,VLOOKUP($B85,'Race 9'!$G$3:$I$66,3,FALSE))</f>
        <v>52</v>
      </c>
      <c r="N85" s="8">
        <f>IF(ISERROR(VLOOKUP($B85,'Race 10'!$G$3:$I$59,3,FALSE)),0,VLOOKUP($B85,'Race 10'!$G$3:$I$59,3,FALSE))</f>
        <v>0</v>
      </c>
      <c r="O85" s="180"/>
      <c r="P85" s="155">
        <v>7</v>
      </c>
    </row>
    <row r="86" spans="1:16" ht="12.75">
      <c r="A86" s="157">
        <v>5</v>
      </c>
      <c r="B86" s="71" t="s">
        <v>91</v>
      </c>
      <c r="C86" s="8">
        <f t="shared" si="2"/>
        <v>6</v>
      </c>
      <c r="D86" s="8">
        <f>SUM(LARGE(E86:N86,{1,2,3,4,5,6,7}))</f>
        <v>332</v>
      </c>
      <c r="E86" s="9">
        <f>IF(ISERROR(VLOOKUP(B86,'Race 1'!$G$3:$I$56,3,FALSE)),0,VLOOKUP(B86,'Race 1'!$G$3:$I$56,3,FALSE))</f>
        <v>0</v>
      </c>
      <c r="F86" s="9">
        <f>IF(ISERROR(VLOOKUP(B86,'Race 2'!$G$3:$I$64,3,FALSE)),0,VLOOKUP(B86,'Race 2'!$G$3:$I$64,3,FALSE))</f>
        <v>50</v>
      </c>
      <c r="G86" s="9">
        <f>IF(ISERROR(VLOOKUP(B86,'Race 3'!$G$3:$I$63,3,FALSE)),0,VLOOKUP(B86,'Race 3'!$G$3:$I$63,3,FALSE))</f>
        <v>55</v>
      </c>
      <c r="H86" s="9">
        <f>IF(ISERROR(VLOOKUP(B86,'Race 4'!$G$3:$I$52,3,FALSE)),0,VLOOKUP(B86,'Race 4'!$G$3:$I$52,3,FALSE))</f>
        <v>0</v>
      </c>
      <c r="I86" s="8">
        <f>IF(ISERROR(VLOOKUP(B86,'Race 5'!$G$3:$I$62,3,FALSE)),0,VLOOKUP(B86,'Race 5'!$G$3:$I$62,3,FALSE))</f>
        <v>64</v>
      </c>
      <c r="J86" s="8">
        <f>IF(ISERROR(VLOOKUP(B86,'Race 6'!$G$3:$I$66,3,FALSE)),0,VLOOKUP(B86,'Race 6'!$G$3:$I$66,3,FALSE))</f>
        <v>0</v>
      </c>
      <c r="K86" s="8">
        <f>IF(ISERROR(VLOOKUP($B86,'Race 7'!$G$3:$I$64,3,FALSE)),0,VLOOKUP($B86,'Race 7'!$G$3:$I$64,3,FALSE))</f>
        <v>52</v>
      </c>
      <c r="L86" s="8">
        <f>IF(ISERROR(VLOOKUP($B86,'Race 8'!$G$3:$I$64,3,FALSE)),0,VLOOKUP($B86,'Race 8'!$G$3:$I$64,3,FALSE))</f>
        <v>0</v>
      </c>
      <c r="M86" s="8">
        <f>IF(ISERROR(VLOOKUP($B86,'Race 9'!$G$3:$I$66,3,FALSE)),0,VLOOKUP($B86,'Race 9'!$G$3:$I$66,3,FALSE))</f>
        <v>54</v>
      </c>
      <c r="N86" s="8">
        <f>IF(ISERROR(VLOOKUP($B86,'Race 10'!$G$3:$I$59,3,FALSE)),0,VLOOKUP($B86,'Race 10'!$G$3:$I$59,3,FALSE))</f>
        <v>57</v>
      </c>
      <c r="O86" s="180"/>
      <c r="P86" s="155">
        <v>7</v>
      </c>
    </row>
    <row r="87" spans="1:16" ht="12.75" customHeight="1" thickBot="1">
      <c r="A87" s="164">
        <v>6</v>
      </c>
      <c r="B87" s="165" t="s">
        <v>74</v>
      </c>
      <c r="C87" s="166">
        <f t="shared" si="2"/>
        <v>2</v>
      </c>
      <c r="D87" s="166">
        <f>SUM(LARGE(E87:N87,{1,2,3,4,5,6,7}))</f>
        <v>95</v>
      </c>
      <c r="E87" s="167">
        <f>IF(ISERROR(VLOOKUP(B87,'Race 1'!$G$3:$I$56,3,FALSE)),0,VLOOKUP(B87,'Race 1'!$G$3:$I$56,3,FALSE))</f>
        <v>0</v>
      </c>
      <c r="F87" s="167">
        <f>IF(ISERROR(VLOOKUP(B87,'Race 2'!$G$3:$I$64,3,FALSE)),0,VLOOKUP(B87,'Race 2'!$G$3:$I$64,3,FALSE))</f>
        <v>43</v>
      </c>
      <c r="G87" s="167">
        <f>IF(ISERROR(VLOOKUP(B87,'Race 3'!$G$3:$I$63,3,FALSE)),0,VLOOKUP(B87,'Race 3'!$G$3:$I$63,3,FALSE))</f>
        <v>0</v>
      </c>
      <c r="H87" s="167">
        <f>IF(ISERROR(VLOOKUP(B87,'Race 4'!$G$3:$I$52,3,FALSE)),0,VLOOKUP(B87,'Race 4'!$G$3:$I$52,3,FALSE))</f>
        <v>52</v>
      </c>
      <c r="I87" s="166">
        <f>IF(ISERROR(VLOOKUP(B87,'Race 5'!$G$3:$I$62,3,FALSE)),0,VLOOKUP(B87,'Race 5'!$G$3:$I$62,3,FALSE))</f>
        <v>0</v>
      </c>
      <c r="J87" s="166">
        <f>IF(ISERROR(VLOOKUP(B87,'Race 6'!$G$3:$I$66,3,FALSE)),0,VLOOKUP(B87,'Race 6'!$G$3:$I$66,3,FALSE))</f>
        <v>0</v>
      </c>
      <c r="K87" s="166">
        <f>IF(ISERROR(VLOOKUP($B87,'Race 7'!$G$3:$I$64,3,FALSE)),0,VLOOKUP($B87,'Race 7'!$G$3:$I$64,3,FALSE))</f>
        <v>0</v>
      </c>
      <c r="L87" s="166">
        <f>IF(ISERROR(VLOOKUP($B87,'Race 8'!$G$3:$I$64,3,FALSE)),0,VLOOKUP($B87,'Race 8'!$G$3:$I$64,3,FALSE))</f>
        <v>0</v>
      </c>
      <c r="M87" s="166">
        <f>IF(ISERROR(VLOOKUP($B87,'Race 9'!$G$3:$I$66,3,FALSE)),0,VLOOKUP($B87,'Race 9'!$G$3:$I$66,3,FALSE))</f>
        <v>0</v>
      </c>
      <c r="N87" s="166">
        <f>IF(ISERROR(VLOOKUP($B87,'Race 10'!$G$3:$I$59,3,FALSE)),0,VLOOKUP($B87,'Race 10'!$G$3:$I$59,3,FALSE))</f>
        <v>0</v>
      </c>
      <c r="O87" s="181"/>
      <c r="P87" s="161">
        <v>7</v>
      </c>
    </row>
    <row r="88" spans="1:15" ht="12.75">
      <c r="A88" s="11"/>
      <c r="B88" s="30"/>
      <c r="C88" s="11"/>
      <c r="D88" s="11"/>
      <c r="E88" s="34"/>
      <c r="F88" s="34"/>
      <c r="G88" s="34"/>
      <c r="H88" s="34"/>
      <c r="I88" s="11"/>
      <c r="J88" s="11"/>
      <c r="K88" s="11"/>
      <c r="L88" s="11"/>
      <c r="M88" s="11"/>
      <c r="N88" s="11"/>
      <c r="O88" s="3"/>
    </row>
    <row r="89" spans="1:15" ht="12.75">
      <c r="A89" s="11"/>
      <c r="B89" s="30" t="s">
        <v>14</v>
      </c>
      <c r="C89" s="11"/>
      <c r="D89" s="11"/>
      <c r="E89" s="11">
        <f>COUNTIF(E3:E87,"&gt;0")</f>
        <v>48</v>
      </c>
      <c r="F89" s="11">
        <f>COUNTIF(F3:F87,"&gt;0")</f>
        <v>58</v>
      </c>
      <c r="G89" s="11">
        <f aca="true" t="shared" si="3" ref="G89:L89">COUNTIF(G3:G88,"&gt;0")</f>
        <v>53</v>
      </c>
      <c r="H89" s="11">
        <f t="shared" si="3"/>
        <v>49</v>
      </c>
      <c r="I89" s="11">
        <f t="shared" si="3"/>
        <v>44</v>
      </c>
      <c r="J89" s="11">
        <f t="shared" si="3"/>
        <v>46</v>
      </c>
      <c r="K89" s="11">
        <f t="shared" si="3"/>
        <v>52</v>
      </c>
      <c r="L89" s="11">
        <f t="shared" si="3"/>
        <v>47</v>
      </c>
      <c r="M89" s="11">
        <f>COUNTIF(M3:M87,"&gt;0")</f>
        <v>49</v>
      </c>
      <c r="N89" s="11">
        <f>COUNTIF(N3:N87,"&gt;0")</f>
        <v>46</v>
      </c>
      <c r="O89" s="3">
        <f>SUM(E89:N89)</f>
        <v>492</v>
      </c>
    </row>
    <row r="90" spans="1:15" ht="12.75">
      <c r="A90" s="49"/>
      <c r="B90" s="4" t="s">
        <v>20</v>
      </c>
      <c r="C90" s="49"/>
      <c r="D90" s="4"/>
      <c r="E90" s="49">
        <v>10</v>
      </c>
      <c r="F90" s="49">
        <v>3.1</v>
      </c>
      <c r="G90" s="49">
        <v>4</v>
      </c>
      <c r="H90" s="49">
        <v>6</v>
      </c>
      <c r="I90" s="49">
        <v>4</v>
      </c>
      <c r="J90" s="49">
        <v>5</v>
      </c>
      <c r="K90" s="49">
        <v>3</v>
      </c>
      <c r="L90" s="49">
        <v>6</v>
      </c>
      <c r="M90" s="49">
        <v>3.1</v>
      </c>
      <c r="N90" s="49">
        <v>4.5</v>
      </c>
      <c r="O90" s="3">
        <f>SUM(E90:N90)</f>
        <v>48.7</v>
      </c>
    </row>
    <row r="91" spans="1:15" ht="12.75">
      <c r="A91" s="49"/>
      <c r="B91" s="4" t="s">
        <v>100</v>
      </c>
      <c r="C91" s="11"/>
      <c r="D91" s="4"/>
      <c r="E91" s="49">
        <f aca="true" t="shared" si="4" ref="E91:N91">E90*E89</f>
        <v>480</v>
      </c>
      <c r="F91" s="49">
        <f t="shared" si="4"/>
        <v>179.8</v>
      </c>
      <c r="G91" s="49">
        <f t="shared" si="4"/>
        <v>212</v>
      </c>
      <c r="H91" s="49">
        <f t="shared" si="4"/>
        <v>294</v>
      </c>
      <c r="I91" s="49">
        <f t="shared" si="4"/>
        <v>176</v>
      </c>
      <c r="J91" s="49">
        <f t="shared" si="4"/>
        <v>230</v>
      </c>
      <c r="K91" s="49">
        <f t="shared" si="4"/>
        <v>156</v>
      </c>
      <c r="L91" s="49">
        <f>L90*L89</f>
        <v>282</v>
      </c>
      <c r="M91" s="49">
        <f>M90*M89</f>
        <v>151.9</v>
      </c>
      <c r="N91" s="49">
        <f t="shared" si="4"/>
        <v>207</v>
      </c>
      <c r="O91" s="3">
        <f>SUM(E91:N91)</f>
        <v>2368.7</v>
      </c>
    </row>
    <row r="92" spans="1:14" ht="12.75">
      <c r="A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49"/>
      <c r="B93" s="4"/>
      <c r="C93" s="4"/>
      <c r="D93" s="4"/>
      <c r="E93" s="49"/>
      <c r="F93" s="49"/>
      <c r="G93" s="49"/>
      <c r="H93" s="49"/>
      <c r="I93" s="49"/>
      <c r="J93" s="49"/>
      <c r="K93" s="49"/>
      <c r="L93" s="49"/>
      <c r="M93" s="49"/>
      <c r="N93" s="49"/>
    </row>
  </sheetData>
  <sheetProtection/>
  <mergeCells count="8">
    <mergeCell ref="S15:T16"/>
    <mergeCell ref="O82:O87"/>
    <mergeCell ref="O63:O72"/>
    <mergeCell ref="O47:O62"/>
    <mergeCell ref="O34:O46"/>
    <mergeCell ref="O73:O81"/>
    <mergeCell ref="O3:O19"/>
    <mergeCell ref="O20:O33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62"/>
  <sheetViews>
    <sheetView showGridLines="0" zoomScalePageLayoutView="0" workbookViewId="0" topLeftCell="A1">
      <selection activeCell="G10" sqref="G10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6.8515625" style="56" bestFit="1" customWidth="1"/>
    <col min="11" max="11" width="15.57421875" style="36" customWidth="1"/>
    <col min="12" max="16384" width="13.57421875" style="1" customWidth="1"/>
  </cols>
  <sheetData>
    <row r="1" spans="1:11" s="6" customFormat="1" ht="18.75" customHeight="1">
      <c r="A1" s="173" t="s">
        <v>73</v>
      </c>
      <c r="B1" s="174"/>
      <c r="C1" s="174"/>
      <c r="D1" s="174"/>
      <c r="E1" s="174"/>
      <c r="F1" s="174"/>
      <c r="G1" s="174"/>
      <c r="H1" s="174"/>
      <c r="I1" s="174"/>
      <c r="J1" s="55">
        <v>3.1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33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">
      <c r="A3" s="26">
        <v>1</v>
      </c>
      <c r="B3" s="105" t="s">
        <v>57</v>
      </c>
      <c r="C3" s="43">
        <f aca="true" t="shared" si="0" ref="C3:C34">VLOOKUP($B3,$G$2:$I$57,2,FALSE)</f>
        <v>0.011782407407407406</v>
      </c>
      <c r="D3" s="18">
        <f aca="true" t="shared" si="1" ref="D3:D34">VLOOKUP($B3,$G$2:$I$57,3,FALSE)</f>
        <v>100</v>
      </c>
      <c r="E3" s="25">
        <v>1</v>
      </c>
      <c r="F3" s="16">
        <v>1</v>
      </c>
      <c r="G3" s="105" t="s">
        <v>57</v>
      </c>
      <c r="H3" s="66">
        <v>0.011782407407407406</v>
      </c>
      <c r="I3" s="28">
        <v>100</v>
      </c>
      <c r="J3" s="57">
        <f>H3/J$1</f>
        <v>0.003800776583034647</v>
      </c>
      <c r="K3" s="41" t="s">
        <v>37</v>
      </c>
    </row>
    <row r="4" spans="1:11" ht="12">
      <c r="A4" s="20">
        <v>2</v>
      </c>
      <c r="B4" s="106" t="s">
        <v>56</v>
      </c>
      <c r="C4" s="44">
        <f t="shared" si="0"/>
        <v>0.012083333333333333</v>
      </c>
      <c r="D4" s="15">
        <f t="shared" si="1"/>
        <v>99</v>
      </c>
      <c r="E4" s="21">
        <v>1</v>
      </c>
      <c r="F4" s="17">
        <v>2</v>
      </c>
      <c r="G4" s="106" t="s">
        <v>56</v>
      </c>
      <c r="H4" s="67">
        <v>0.012083333333333333</v>
      </c>
      <c r="I4" s="19">
        <v>99</v>
      </c>
      <c r="J4" s="59">
        <f aca="true" t="shared" si="2" ref="J4:J55">H4/J$1</f>
        <v>0.0038978494623655912</v>
      </c>
      <c r="K4" s="41" t="s">
        <v>74</v>
      </c>
    </row>
    <row r="5" spans="1:11" ht="12">
      <c r="A5" s="20">
        <v>3</v>
      </c>
      <c r="B5" s="106" t="s">
        <v>23</v>
      </c>
      <c r="C5" s="44">
        <f t="shared" si="0"/>
        <v>0.01255787037037037</v>
      </c>
      <c r="D5" s="15">
        <f t="shared" si="1"/>
        <v>98</v>
      </c>
      <c r="E5" s="21">
        <v>1</v>
      </c>
      <c r="F5" s="17">
        <v>3</v>
      </c>
      <c r="G5" s="106" t="s">
        <v>23</v>
      </c>
      <c r="H5" s="67">
        <v>0.01255787037037037</v>
      </c>
      <c r="I5" s="19">
        <v>98</v>
      </c>
      <c r="J5" s="59">
        <f t="shared" si="2"/>
        <v>0.004050925925925926</v>
      </c>
      <c r="K5" s="41"/>
    </row>
    <row r="6" spans="1:11" ht="12">
      <c r="A6" s="20">
        <v>4</v>
      </c>
      <c r="B6" s="106" t="s">
        <v>42</v>
      </c>
      <c r="C6" s="44">
        <f t="shared" si="0"/>
        <v>0.01258101851851852</v>
      </c>
      <c r="D6" s="15">
        <f t="shared" si="1"/>
        <v>97</v>
      </c>
      <c r="E6" s="21">
        <v>1</v>
      </c>
      <c r="F6" s="17">
        <v>4</v>
      </c>
      <c r="G6" s="106" t="s">
        <v>42</v>
      </c>
      <c r="H6" s="67">
        <v>0.01258101851851852</v>
      </c>
      <c r="I6" s="19">
        <v>97</v>
      </c>
      <c r="J6" s="59">
        <f t="shared" si="2"/>
        <v>0.004058393070489844</v>
      </c>
      <c r="K6" s="41"/>
    </row>
    <row r="7" spans="1:11" ht="12">
      <c r="A7" s="20">
        <v>5</v>
      </c>
      <c r="B7" s="106" t="s">
        <v>92</v>
      </c>
      <c r="C7" s="44">
        <f t="shared" si="0"/>
        <v>0.0128125</v>
      </c>
      <c r="D7" s="15">
        <f t="shared" si="1"/>
        <v>96</v>
      </c>
      <c r="E7" s="21">
        <v>1</v>
      </c>
      <c r="F7" s="17">
        <v>5</v>
      </c>
      <c r="G7" s="106" t="s">
        <v>92</v>
      </c>
      <c r="H7" s="67">
        <v>0.0128125</v>
      </c>
      <c r="I7" s="19">
        <v>96</v>
      </c>
      <c r="J7" s="59">
        <f t="shared" si="2"/>
        <v>0.0041330645161290315</v>
      </c>
      <c r="K7" s="41"/>
    </row>
    <row r="8" spans="1:11" ht="12">
      <c r="A8" s="20">
        <v>6</v>
      </c>
      <c r="B8" s="106" t="s">
        <v>22</v>
      </c>
      <c r="C8" s="44">
        <f t="shared" si="0"/>
        <v>0.012974537037037036</v>
      </c>
      <c r="D8" s="15">
        <f t="shared" si="1"/>
        <v>95</v>
      </c>
      <c r="E8" s="21">
        <v>1</v>
      </c>
      <c r="F8" s="17">
        <v>6</v>
      </c>
      <c r="G8" s="106" t="s">
        <v>22</v>
      </c>
      <c r="H8" s="67">
        <v>0.012974537037037036</v>
      </c>
      <c r="I8" s="19">
        <v>95</v>
      </c>
      <c r="J8" s="59">
        <f t="shared" si="2"/>
        <v>0.004185334528076463</v>
      </c>
      <c r="K8" s="41"/>
    </row>
    <row r="9" spans="1:11" ht="12">
      <c r="A9" s="17">
        <v>7</v>
      </c>
      <c r="B9" s="106" t="s">
        <v>75</v>
      </c>
      <c r="C9" s="44">
        <f t="shared" si="0"/>
        <v>0.01306712962962963</v>
      </c>
      <c r="D9" s="17">
        <f t="shared" si="1"/>
        <v>94</v>
      </c>
      <c r="E9" s="21">
        <v>1</v>
      </c>
      <c r="F9" s="17">
        <v>7</v>
      </c>
      <c r="G9" s="106" t="s">
        <v>75</v>
      </c>
      <c r="H9" s="67">
        <v>0.01306712962962963</v>
      </c>
      <c r="I9" s="19">
        <v>94</v>
      </c>
      <c r="J9" s="59">
        <f t="shared" si="2"/>
        <v>0.004215203106332138</v>
      </c>
      <c r="K9" s="41"/>
    </row>
    <row r="10" spans="1:11" ht="12">
      <c r="A10" s="17">
        <v>8</v>
      </c>
      <c r="B10" s="106" t="s">
        <v>34</v>
      </c>
      <c r="C10" s="44">
        <f t="shared" si="0"/>
        <v>0.013738425925925926</v>
      </c>
      <c r="D10" s="15">
        <f t="shared" si="1"/>
        <v>92</v>
      </c>
      <c r="E10" s="21">
        <v>1</v>
      </c>
      <c r="F10" s="17">
        <v>8</v>
      </c>
      <c r="G10" s="106" t="s">
        <v>37</v>
      </c>
      <c r="H10" s="67">
        <v>0.013541666666666667</v>
      </c>
      <c r="I10" s="19">
        <v>93</v>
      </c>
      <c r="J10" s="59">
        <f t="shared" si="2"/>
        <v>0.004368279569892474</v>
      </c>
      <c r="K10" s="41"/>
    </row>
    <row r="11" spans="1:11" ht="12">
      <c r="A11" s="17">
        <v>9</v>
      </c>
      <c r="B11" s="106" t="s">
        <v>77</v>
      </c>
      <c r="C11" s="44">
        <f t="shared" si="0"/>
        <v>0.013784722222222224</v>
      </c>
      <c r="D11" s="17">
        <f t="shared" si="1"/>
        <v>91</v>
      </c>
      <c r="E11" s="21">
        <v>1</v>
      </c>
      <c r="F11" s="17">
        <v>9</v>
      </c>
      <c r="G11" s="106" t="s">
        <v>34</v>
      </c>
      <c r="H11" s="67">
        <v>0.013738425925925926</v>
      </c>
      <c r="I11" s="19">
        <v>92</v>
      </c>
      <c r="J11" s="59">
        <f t="shared" si="2"/>
        <v>0.004431750298685783</v>
      </c>
      <c r="K11" s="41"/>
    </row>
    <row r="12" spans="1:11" ht="12">
      <c r="A12" s="17">
        <v>10</v>
      </c>
      <c r="B12" s="106" t="s">
        <v>76</v>
      </c>
      <c r="C12" s="44">
        <f t="shared" si="0"/>
        <v>0.013842592592592594</v>
      </c>
      <c r="D12" s="17">
        <f t="shared" si="1"/>
        <v>90</v>
      </c>
      <c r="E12" s="21">
        <v>1</v>
      </c>
      <c r="F12" s="17">
        <v>10</v>
      </c>
      <c r="G12" s="106" t="s">
        <v>77</v>
      </c>
      <c r="H12" s="58">
        <v>0.013784722222222224</v>
      </c>
      <c r="I12" s="19">
        <v>91</v>
      </c>
      <c r="J12" s="59">
        <f t="shared" si="2"/>
        <v>0.004446684587813621</v>
      </c>
      <c r="K12" s="41"/>
    </row>
    <row r="13" spans="1:11" ht="12">
      <c r="A13" s="17">
        <v>11</v>
      </c>
      <c r="B13" s="106" t="s">
        <v>78</v>
      </c>
      <c r="C13" s="44">
        <f t="shared" si="0"/>
        <v>0.014212962962962962</v>
      </c>
      <c r="D13" s="17">
        <f t="shared" si="1"/>
        <v>89</v>
      </c>
      <c r="E13" s="21">
        <v>1</v>
      </c>
      <c r="F13" s="17">
        <v>11</v>
      </c>
      <c r="G13" s="106" t="s">
        <v>76</v>
      </c>
      <c r="H13" s="67">
        <v>0.013842592592592594</v>
      </c>
      <c r="I13" s="19">
        <v>90</v>
      </c>
      <c r="J13" s="59">
        <f t="shared" si="2"/>
        <v>0.004465352449223417</v>
      </c>
      <c r="K13" s="41"/>
    </row>
    <row r="14" spans="1:11" ht="12">
      <c r="A14" s="17">
        <v>12</v>
      </c>
      <c r="B14" s="106" t="s">
        <v>58</v>
      </c>
      <c r="C14" s="44">
        <f t="shared" si="0"/>
        <v>0.014317129629629631</v>
      </c>
      <c r="D14" s="17">
        <f t="shared" si="1"/>
        <v>87</v>
      </c>
      <c r="E14" s="21">
        <v>1</v>
      </c>
      <c r="F14" s="17">
        <v>12</v>
      </c>
      <c r="G14" s="106" t="s">
        <v>78</v>
      </c>
      <c r="H14" s="67">
        <v>0.014212962962962962</v>
      </c>
      <c r="I14" s="19">
        <v>89</v>
      </c>
      <c r="J14" s="59">
        <f t="shared" si="2"/>
        <v>0.004584826762246116</v>
      </c>
      <c r="K14" s="41"/>
    </row>
    <row r="15" spans="1:11" ht="12">
      <c r="A15" s="17">
        <v>13</v>
      </c>
      <c r="B15" s="37" t="s">
        <v>80</v>
      </c>
      <c r="C15" s="44">
        <f t="shared" si="0"/>
        <v>0.016076388888888887</v>
      </c>
      <c r="D15" s="17">
        <f t="shared" si="1"/>
        <v>73</v>
      </c>
      <c r="E15" s="21">
        <v>1</v>
      </c>
      <c r="F15" s="17">
        <v>13</v>
      </c>
      <c r="G15" s="106" t="s">
        <v>24</v>
      </c>
      <c r="H15" s="67">
        <v>0.014305555555555557</v>
      </c>
      <c r="I15" s="19">
        <v>88</v>
      </c>
      <c r="J15" s="59">
        <f t="shared" si="2"/>
        <v>0.004614695340501793</v>
      </c>
      <c r="K15" s="41"/>
    </row>
    <row r="16" spans="1:11" ht="12">
      <c r="A16" s="16">
        <v>1</v>
      </c>
      <c r="B16" s="105" t="s">
        <v>37</v>
      </c>
      <c r="C16" s="43">
        <f t="shared" si="0"/>
        <v>0.013541666666666667</v>
      </c>
      <c r="D16" s="16">
        <f t="shared" si="1"/>
        <v>93</v>
      </c>
      <c r="E16" s="25">
        <v>2</v>
      </c>
      <c r="F16" s="17">
        <v>14</v>
      </c>
      <c r="G16" s="106" t="s">
        <v>58</v>
      </c>
      <c r="H16" s="67">
        <v>0.014317129629629631</v>
      </c>
      <c r="I16" s="19">
        <v>87</v>
      </c>
      <c r="J16" s="59">
        <f t="shared" si="2"/>
        <v>0.004618428912783752</v>
      </c>
      <c r="K16" s="41"/>
    </row>
    <row r="17" spans="1:11" ht="12">
      <c r="A17" s="17">
        <v>2</v>
      </c>
      <c r="B17" s="106" t="s">
        <v>24</v>
      </c>
      <c r="C17" s="44">
        <f t="shared" si="0"/>
        <v>0.014305555555555557</v>
      </c>
      <c r="D17" s="17">
        <f t="shared" si="1"/>
        <v>88</v>
      </c>
      <c r="E17" s="21">
        <v>2</v>
      </c>
      <c r="F17" s="17">
        <v>15</v>
      </c>
      <c r="G17" s="106" t="s">
        <v>25</v>
      </c>
      <c r="H17" s="67">
        <v>0.014606481481481482</v>
      </c>
      <c r="I17" s="19">
        <v>86</v>
      </c>
      <c r="J17" s="59">
        <f t="shared" si="2"/>
        <v>0.004711768219832736</v>
      </c>
      <c r="K17" s="41"/>
    </row>
    <row r="18" spans="1:11" ht="12">
      <c r="A18" s="17">
        <v>3</v>
      </c>
      <c r="B18" s="106" t="s">
        <v>25</v>
      </c>
      <c r="C18" s="44">
        <f t="shared" si="0"/>
        <v>0.014606481481481482</v>
      </c>
      <c r="D18" s="17">
        <f t="shared" si="1"/>
        <v>86</v>
      </c>
      <c r="E18" s="21">
        <v>2</v>
      </c>
      <c r="F18" s="17">
        <v>16</v>
      </c>
      <c r="G18" s="106" t="s">
        <v>43</v>
      </c>
      <c r="H18" s="67">
        <v>0.014722222222222222</v>
      </c>
      <c r="I18" s="19">
        <v>85</v>
      </c>
      <c r="J18" s="59">
        <f t="shared" si="2"/>
        <v>0.00474910394265233</v>
      </c>
      <c r="K18" s="41"/>
    </row>
    <row r="19" spans="1:11" ht="12">
      <c r="A19" s="17">
        <v>4</v>
      </c>
      <c r="B19" s="106" t="s">
        <v>43</v>
      </c>
      <c r="C19" s="44">
        <f t="shared" si="0"/>
        <v>0.014722222222222222</v>
      </c>
      <c r="D19" s="17">
        <f t="shared" si="1"/>
        <v>85</v>
      </c>
      <c r="E19" s="22">
        <v>2</v>
      </c>
      <c r="F19" s="17">
        <v>17</v>
      </c>
      <c r="G19" s="106" t="s">
        <v>36</v>
      </c>
      <c r="H19" s="67">
        <v>0.014756944444444446</v>
      </c>
      <c r="I19" s="19">
        <v>84</v>
      </c>
      <c r="J19" s="59">
        <f t="shared" si="2"/>
        <v>0.004760304659498209</v>
      </c>
      <c r="K19" s="41"/>
    </row>
    <row r="20" spans="1:11" ht="12">
      <c r="A20" s="17">
        <v>5</v>
      </c>
      <c r="B20" s="106" t="s">
        <v>36</v>
      </c>
      <c r="C20" s="44">
        <f t="shared" si="0"/>
        <v>0.014756944444444446</v>
      </c>
      <c r="D20" s="17">
        <f t="shared" si="1"/>
        <v>84</v>
      </c>
      <c r="E20" s="22">
        <v>2</v>
      </c>
      <c r="F20" s="17">
        <v>18</v>
      </c>
      <c r="G20" s="106" t="s">
        <v>68</v>
      </c>
      <c r="H20" s="67">
        <v>0.014895833333333332</v>
      </c>
      <c r="I20" s="19">
        <v>83</v>
      </c>
      <c r="J20" s="59">
        <f t="shared" si="2"/>
        <v>0.00480510752688172</v>
      </c>
      <c r="K20" s="41"/>
    </row>
    <row r="21" spans="1:11" ht="12">
      <c r="A21" s="17">
        <v>6</v>
      </c>
      <c r="B21" s="106" t="s">
        <v>54</v>
      </c>
      <c r="C21" s="44">
        <f t="shared" si="0"/>
        <v>0.014953703703703705</v>
      </c>
      <c r="D21" s="17">
        <f t="shared" si="1"/>
        <v>82</v>
      </c>
      <c r="E21" s="22">
        <v>2</v>
      </c>
      <c r="F21" s="17">
        <v>19</v>
      </c>
      <c r="G21" s="106" t="s">
        <v>54</v>
      </c>
      <c r="H21" s="67">
        <v>0.014953703703703705</v>
      </c>
      <c r="I21" s="19">
        <v>82</v>
      </c>
      <c r="J21" s="59">
        <f t="shared" si="2"/>
        <v>0.004823775388291518</v>
      </c>
      <c r="K21" s="41"/>
    </row>
    <row r="22" spans="1:11" ht="12">
      <c r="A22" s="17">
        <v>7</v>
      </c>
      <c r="B22" s="37" t="s">
        <v>79</v>
      </c>
      <c r="C22" s="44">
        <f t="shared" si="0"/>
        <v>0.015069444444444443</v>
      </c>
      <c r="D22" s="17">
        <f t="shared" si="1"/>
        <v>81</v>
      </c>
      <c r="E22" s="22">
        <v>2</v>
      </c>
      <c r="F22" s="17">
        <v>20</v>
      </c>
      <c r="G22" s="37" t="s">
        <v>79</v>
      </c>
      <c r="H22" s="58">
        <v>0.015069444444444443</v>
      </c>
      <c r="I22" s="19">
        <v>81</v>
      </c>
      <c r="J22" s="59">
        <f t="shared" si="2"/>
        <v>0.00486111111111111</v>
      </c>
      <c r="K22" s="41"/>
    </row>
    <row r="23" spans="1:11" ht="12">
      <c r="A23" s="17">
        <v>8</v>
      </c>
      <c r="B23" s="106" t="s">
        <v>70</v>
      </c>
      <c r="C23" s="44">
        <f t="shared" si="0"/>
        <v>0.015636574074074074</v>
      </c>
      <c r="D23" s="17">
        <f t="shared" si="1"/>
        <v>77</v>
      </c>
      <c r="E23" s="22">
        <v>2</v>
      </c>
      <c r="F23" s="17">
        <v>21</v>
      </c>
      <c r="G23" s="106" t="s">
        <v>38</v>
      </c>
      <c r="H23" s="67">
        <v>0.015196759259259259</v>
      </c>
      <c r="I23" s="19">
        <v>80</v>
      </c>
      <c r="J23" s="59">
        <f t="shared" si="2"/>
        <v>0.004902180406212664</v>
      </c>
      <c r="K23" s="41"/>
    </row>
    <row r="24" spans="1:11" ht="12">
      <c r="A24" s="10">
        <v>9</v>
      </c>
      <c r="B24" s="107" t="s">
        <v>47</v>
      </c>
      <c r="C24" s="45">
        <f t="shared" si="0"/>
        <v>0.015868055555555555</v>
      </c>
      <c r="D24" s="10">
        <f t="shared" si="1"/>
        <v>75</v>
      </c>
      <c r="E24" s="23">
        <v>2</v>
      </c>
      <c r="F24" s="17">
        <v>22</v>
      </c>
      <c r="G24" s="106" t="s">
        <v>26</v>
      </c>
      <c r="H24" s="58">
        <v>0.01545138888888889</v>
      </c>
      <c r="I24" s="19">
        <v>79</v>
      </c>
      <c r="J24" s="59">
        <f t="shared" si="2"/>
        <v>0.004984318996415771</v>
      </c>
      <c r="K24" s="41"/>
    </row>
    <row r="25" spans="1:11" ht="12">
      <c r="A25" s="20">
        <v>1</v>
      </c>
      <c r="B25" s="106" t="s">
        <v>68</v>
      </c>
      <c r="C25" s="44">
        <f t="shared" si="0"/>
        <v>0.014895833333333332</v>
      </c>
      <c r="D25" s="17">
        <f t="shared" si="1"/>
        <v>83</v>
      </c>
      <c r="E25" s="22">
        <v>3</v>
      </c>
      <c r="F25" s="17">
        <v>23</v>
      </c>
      <c r="G25" s="106" t="s">
        <v>45</v>
      </c>
      <c r="H25" s="67">
        <v>0.015578703703703704</v>
      </c>
      <c r="I25" s="19">
        <v>78</v>
      </c>
      <c r="J25" s="59">
        <f t="shared" si="2"/>
        <v>0.005025388291517324</v>
      </c>
      <c r="K25" s="41"/>
    </row>
    <row r="26" spans="1:11" ht="12">
      <c r="A26" s="17">
        <v>2</v>
      </c>
      <c r="B26" s="106" t="s">
        <v>38</v>
      </c>
      <c r="C26" s="44">
        <f t="shared" si="0"/>
        <v>0.015196759259259259</v>
      </c>
      <c r="D26" s="17">
        <f t="shared" si="1"/>
        <v>80</v>
      </c>
      <c r="E26" s="22">
        <v>3</v>
      </c>
      <c r="F26" s="17">
        <v>24</v>
      </c>
      <c r="G26" s="106" t="s">
        <v>70</v>
      </c>
      <c r="H26" s="67">
        <v>0.015636574074074074</v>
      </c>
      <c r="I26" s="19">
        <v>77</v>
      </c>
      <c r="J26" s="59">
        <f t="shared" si="2"/>
        <v>0.0050440561529271205</v>
      </c>
      <c r="K26" s="41"/>
    </row>
    <row r="27" spans="1:11" ht="12">
      <c r="A27" s="17">
        <v>3</v>
      </c>
      <c r="B27" s="106" t="s">
        <v>26</v>
      </c>
      <c r="C27" s="44">
        <f t="shared" si="0"/>
        <v>0.01545138888888889</v>
      </c>
      <c r="D27" s="17">
        <f t="shared" si="1"/>
        <v>79</v>
      </c>
      <c r="E27" s="22">
        <v>3</v>
      </c>
      <c r="F27" s="17">
        <v>25</v>
      </c>
      <c r="G27" s="106" t="s">
        <v>46</v>
      </c>
      <c r="H27" s="67">
        <v>0.01570601851851852</v>
      </c>
      <c r="I27" s="19">
        <v>76</v>
      </c>
      <c r="J27" s="59">
        <f t="shared" si="2"/>
        <v>0.005066457586618877</v>
      </c>
      <c r="K27" s="41"/>
    </row>
    <row r="28" spans="1:11" ht="12">
      <c r="A28" s="17">
        <v>4</v>
      </c>
      <c r="B28" s="106" t="s">
        <v>45</v>
      </c>
      <c r="C28" s="44">
        <f t="shared" si="0"/>
        <v>0.015578703703703704</v>
      </c>
      <c r="D28" s="17">
        <f t="shared" si="1"/>
        <v>78</v>
      </c>
      <c r="E28" s="22">
        <v>3</v>
      </c>
      <c r="F28" s="17">
        <v>26</v>
      </c>
      <c r="G28" s="106" t="s">
        <v>47</v>
      </c>
      <c r="H28" s="67">
        <v>0.015868055555555555</v>
      </c>
      <c r="I28" s="19">
        <v>75</v>
      </c>
      <c r="J28" s="59">
        <f t="shared" si="2"/>
        <v>0.005118727598566308</v>
      </c>
      <c r="K28" s="41"/>
    </row>
    <row r="29" spans="1:11" ht="12">
      <c r="A29" s="20">
        <v>5</v>
      </c>
      <c r="B29" s="106" t="s">
        <v>46</v>
      </c>
      <c r="C29" s="44">
        <f t="shared" si="0"/>
        <v>0.01570601851851852</v>
      </c>
      <c r="D29" s="17">
        <f t="shared" si="1"/>
        <v>76</v>
      </c>
      <c r="E29" s="22">
        <v>3</v>
      </c>
      <c r="F29" s="17">
        <v>27</v>
      </c>
      <c r="G29" s="106" t="s">
        <v>66</v>
      </c>
      <c r="H29" s="58">
        <v>0.016076388888888887</v>
      </c>
      <c r="I29" s="19">
        <v>74</v>
      </c>
      <c r="J29" s="59">
        <f t="shared" si="2"/>
        <v>0.005185931899641576</v>
      </c>
      <c r="K29" s="41"/>
    </row>
    <row r="30" spans="1:11" ht="12">
      <c r="A30" s="20">
        <v>6</v>
      </c>
      <c r="B30" s="106" t="s">
        <v>66</v>
      </c>
      <c r="C30" s="44">
        <f t="shared" si="0"/>
        <v>0.016076388888888887</v>
      </c>
      <c r="D30" s="17">
        <f t="shared" si="1"/>
        <v>74</v>
      </c>
      <c r="E30" s="22">
        <v>3</v>
      </c>
      <c r="F30" s="17">
        <v>28</v>
      </c>
      <c r="G30" s="37" t="s">
        <v>80</v>
      </c>
      <c r="H30" s="58">
        <v>0.016076388888888887</v>
      </c>
      <c r="I30" s="19">
        <v>73</v>
      </c>
      <c r="J30" s="59">
        <f t="shared" si="2"/>
        <v>0.005185931899641576</v>
      </c>
      <c r="K30" s="41"/>
    </row>
    <row r="31" spans="1:11" ht="12">
      <c r="A31" s="17">
        <v>7</v>
      </c>
      <c r="B31" s="37" t="s">
        <v>81</v>
      </c>
      <c r="C31" s="44">
        <f t="shared" si="0"/>
        <v>0.016180555555555556</v>
      </c>
      <c r="D31" s="17">
        <f t="shared" si="1"/>
        <v>72</v>
      </c>
      <c r="E31" s="22">
        <v>3</v>
      </c>
      <c r="F31" s="17">
        <v>29</v>
      </c>
      <c r="G31" s="37" t="s">
        <v>81</v>
      </c>
      <c r="H31" s="58">
        <v>0.016180555555555556</v>
      </c>
      <c r="I31" s="19">
        <v>72</v>
      </c>
      <c r="J31" s="59">
        <f t="shared" si="2"/>
        <v>0.005219534050179211</v>
      </c>
      <c r="K31" s="41"/>
    </row>
    <row r="32" spans="1:11" ht="12">
      <c r="A32" s="17">
        <v>8</v>
      </c>
      <c r="B32" s="106" t="s">
        <v>27</v>
      </c>
      <c r="C32" s="44">
        <f t="shared" si="0"/>
        <v>0.016400462962962964</v>
      </c>
      <c r="D32" s="17">
        <f t="shared" si="1"/>
        <v>71</v>
      </c>
      <c r="E32" s="22">
        <v>3</v>
      </c>
      <c r="F32" s="17">
        <v>30</v>
      </c>
      <c r="G32" s="106" t="s">
        <v>27</v>
      </c>
      <c r="H32" s="67">
        <v>0.016400462962962964</v>
      </c>
      <c r="I32" s="19">
        <v>71</v>
      </c>
      <c r="J32" s="59">
        <f t="shared" si="2"/>
        <v>0.00529047192353644</v>
      </c>
      <c r="K32" s="41"/>
    </row>
    <row r="33" spans="1:11" ht="12">
      <c r="A33" s="17">
        <v>9</v>
      </c>
      <c r="B33" s="37" t="s">
        <v>82</v>
      </c>
      <c r="C33" s="44">
        <f t="shared" si="0"/>
        <v>0.01778935185185185</v>
      </c>
      <c r="D33" s="17">
        <f t="shared" si="1"/>
        <v>59</v>
      </c>
      <c r="E33" s="22">
        <v>3</v>
      </c>
      <c r="F33" s="17">
        <v>31</v>
      </c>
      <c r="G33" s="106" t="s">
        <v>71</v>
      </c>
      <c r="H33" s="58">
        <v>0.016527777777777777</v>
      </c>
      <c r="I33" s="19">
        <v>70</v>
      </c>
      <c r="J33" s="59">
        <f t="shared" si="2"/>
        <v>0.005331541218637993</v>
      </c>
      <c r="K33" s="41"/>
    </row>
    <row r="34" spans="1:11" ht="12">
      <c r="A34" s="16">
        <v>1</v>
      </c>
      <c r="B34" s="105" t="s">
        <v>71</v>
      </c>
      <c r="C34" s="43">
        <f t="shared" si="0"/>
        <v>0.016527777777777777</v>
      </c>
      <c r="D34" s="16">
        <f t="shared" si="1"/>
        <v>70</v>
      </c>
      <c r="E34" s="100">
        <v>4</v>
      </c>
      <c r="F34" s="17">
        <v>32</v>
      </c>
      <c r="G34" s="106" t="s">
        <v>28</v>
      </c>
      <c r="H34" s="67">
        <v>0.01653935185185185</v>
      </c>
      <c r="I34" s="19">
        <v>69</v>
      </c>
      <c r="J34" s="59">
        <f t="shared" si="2"/>
        <v>0.005335274790919951</v>
      </c>
      <c r="K34" s="41"/>
    </row>
    <row r="35" spans="1:11" ht="12">
      <c r="A35" s="17">
        <v>2</v>
      </c>
      <c r="B35" s="106" t="s">
        <v>28</v>
      </c>
      <c r="C35" s="44">
        <f aca="true" t="shared" si="3" ref="C35:C54">VLOOKUP($B35,$G$2:$I$57,2,FALSE)</f>
        <v>0.01653935185185185</v>
      </c>
      <c r="D35" s="17">
        <f aca="true" t="shared" si="4" ref="D35:D54">VLOOKUP($B35,$G$2:$I$57,3,FALSE)</f>
        <v>69</v>
      </c>
      <c r="E35" s="22">
        <v>4</v>
      </c>
      <c r="F35" s="17">
        <v>33</v>
      </c>
      <c r="G35" s="33" t="s">
        <v>83</v>
      </c>
      <c r="H35" s="58">
        <v>0.016574074074074074</v>
      </c>
      <c r="I35" s="19">
        <v>68</v>
      </c>
      <c r="J35" s="59">
        <f t="shared" si="2"/>
        <v>0.00534647550776583</v>
      </c>
      <c r="K35" s="41"/>
    </row>
    <row r="36" spans="1:11" ht="12">
      <c r="A36" s="17">
        <v>3</v>
      </c>
      <c r="B36" s="33" t="s">
        <v>83</v>
      </c>
      <c r="C36" s="44">
        <f t="shared" si="3"/>
        <v>0.016574074074074074</v>
      </c>
      <c r="D36" s="17">
        <f t="shared" si="4"/>
        <v>68</v>
      </c>
      <c r="E36" s="22">
        <v>4</v>
      </c>
      <c r="F36" s="17">
        <v>34</v>
      </c>
      <c r="G36" s="106" t="s">
        <v>35</v>
      </c>
      <c r="H36" s="67">
        <v>0.01659722222222222</v>
      </c>
      <c r="I36" s="19">
        <v>67</v>
      </c>
      <c r="J36" s="59">
        <f t="shared" si="2"/>
        <v>0.005353942652329749</v>
      </c>
      <c r="K36" s="41"/>
    </row>
    <row r="37" spans="1:11" ht="12">
      <c r="A37" s="17">
        <v>4</v>
      </c>
      <c r="B37" s="106" t="s">
        <v>35</v>
      </c>
      <c r="C37" s="44">
        <f t="shared" si="3"/>
        <v>0.01659722222222222</v>
      </c>
      <c r="D37" s="17">
        <f t="shared" si="4"/>
        <v>67</v>
      </c>
      <c r="E37" s="22">
        <v>4</v>
      </c>
      <c r="F37" s="17">
        <v>35</v>
      </c>
      <c r="G37" s="106" t="s">
        <v>67</v>
      </c>
      <c r="H37" s="67">
        <v>0.016655092592592593</v>
      </c>
      <c r="I37" s="19">
        <v>66</v>
      </c>
      <c r="J37" s="59">
        <f t="shared" si="2"/>
        <v>0.005372610513739546</v>
      </c>
      <c r="K37" s="41"/>
    </row>
    <row r="38" spans="1:11" ht="12">
      <c r="A38" s="17">
        <v>5</v>
      </c>
      <c r="B38" s="106" t="s">
        <v>67</v>
      </c>
      <c r="C38" s="44">
        <f t="shared" si="3"/>
        <v>0.016655092592592593</v>
      </c>
      <c r="D38" s="17">
        <f t="shared" si="4"/>
        <v>66</v>
      </c>
      <c r="E38" s="22">
        <v>4</v>
      </c>
      <c r="F38" s="17">
        <v>36</v>
      </c>
      <c r="G38" s="106" t="s">
        <v>48</v>
      </c>
      <c r="H38" s="58">
        <v>0.01675925925925926</v>
      </c>
      <c r="I38" s="19">
        <v>65</v>
      </c>
      <c r="J38" s="59">
        <f t="shared" si="2"/>
        <v>0.00540621266427718</v>
      </c>
      <c r="K38" s="41"/>
    </row>
    <row r="39" spans="1:11" ht="12">
      <c r="A39" s="17">
        <v>6</v>
      </c>
      <c r="B39" s="106" t="s">
        <v>48</v>
      </c>
      <c r="C39" s="44">
        <f t="shared" si="3"/>
        <v>0.01675925925925926</v>
      </c>
      <c r="D39" s="17">
        <f t="shared" si="4"/>
        <v>65</v>
      </c>
      <c r="E39" s="22">
        <v>4</v>
      </c>
      <c r="F39" s="17">
        <v>37</v>
      </c>
      <c r="G39" s="106" t="s">
        <v>52</v>
      </c>
      <c r="H39" s="67">
        <v>0.01699074074074074</v>
      </c>
      <c r="I39" s="19">
        <v>64</v>
      </c>
      <c r="J39" s="59">
        <f t="shared" si="2"/>
        <v>0.005480884109916368</v>
      </c>
      <c r="K39" s="41"/>
    </row>
    <row r="40" spans="1:11" ht="12">
      <c r="A40" s="17">
        <v>7</v>
      </c>
      <c r="B40" s="106" t="s">
        <v>52</v>
      </c>
      <c r="C40" s="44">
        <f t="shared" si="3"/>
        <v>0.01699074074074074</v>
      </c>
      <c r="D40" s="17">
        <f t="shared" si="4"/>
        <v>64</v>
      </c>
      <c r="E40" s="22">
        <v>4</v>
      </c>
      <c r="F40" s="17">
        <v>38</v>
      </c>
      <c r="G40" s="106" t="s">
        <v>69</v>
      </c>
      <c r="H40" s="67">
        <v>0.017291666666666667</v>
      </c>
      <c r="I40" s="19">
        <v>63</v>
      </c>
      <c r="J40" s="59">
        <f t="shared" si="2"/>
        <v>0.005577956989247312</v>
      </c>
      <c r="K40" s="41"/>
    </row>
    <row r="41" spans="1:11" ht="12.75" customHeight="1">
      <c r="A41" s="17">
        <v>8</v>
      </c>
      <c r="B41" s="106" t="s">
        <v>69</v>
      </c>
      <c r="C41" s="44">
        <f t="shared" si="3"/>
        <v>0.017291666666666667</v>
      </c>
      <c r="D41" s="17">
        <f t="shared" si="4"/>
        <v>63</v>
      </c>
      <c r="E41" s="22">
        <v>4</v>
      </c>
      <c r="F41" s="17">
        <v>39</v>
      </c>
      <c r="G41" s="106" t="s">
        <v>65</v>
      </c>
      <c r="H41" s="58">
        <v>0.01730324074074074</v>
      </c>
      <c r="I41" s="19">
        <v>62</v>
      </c>
      <c r="J41" s="59">
        <f t="shared" si="2"/>
        <v>0.005581690561529271</v>
      </c>
      <c r="K41" s="39"/>
    </row>
    <row r="42" spans="1:11" ht="12.75" customHeight="1">
      <c r="A42" s="17">
        <v>9</v>
      </c>
      <c r="B42" s="33" t="s">
        <v>84</v>
      </c>
      <c r="C42" s="44">
        <f t="shared" si="3"/>
        <v>0.017685185185185182</v>
      </c>
      <c r="D42" s="17">
        <f t="shared" si="4"/>
        <v>60</v>
      </c>
      <c r="E42" s="22">
        <v>4</v>
      </c>
      <c r="F42" s="17">
        <v>40</v>
      </c>
      <c r="G42" s="106" t="s">
        <v>59</v>
      </c>
      <c r="H42" s="58">
        <v>0.017557870370370373</v>
      </c>
      <c r="I42" s="19">
        <v>61</v>
      </c>
      <c r="J42" s="59">
        <f t="shared" si="2"/>
        <v>0.005663829151732378</v>
      </c>
      <c r="K42" s="39"/>
    </row>
    <row r="43" spans="1:10" ht="12.75" customHeight="1">
      <c r="A43" s="10">
        <v>10</v>
      </c>
      <c r="B43" s="107" t="s">
        <v>30</v>
      </c>
      <c r="C43" s="45">
        <f t="shared" si="3"/>
        <v>0.017824074074074076</v>
      </c>
      <c r="D43" s="10">
        <f t="shared" si="4"/>
        <v>58</v>
      </c>
      <c r="E43" s="23">
        <v>4</v>
      </c>
      <c r="F43" s="17">
        <v>41</v>
      </c>
      <c r="G43" s="33" t="s">
        <v>84</v>
      </c>
      <c r="H43" s="58">
        <v>0.017685185185185182</v>
      </c>
      <c r="I43" s="19">
        <v>60</v>
      </c>
      <c r="J43" s="59">
        <f t="shared" si="2"/>
        <v>0.00570489844683393</v>
      </c>
    </row>
    <row r="44" spans="1:10" ht="12.75" customHeight="1">
      <c r="A44" s="17">
        <v>1</v>
      </c>
      <c r="B44" s="106" t="s">
        <v>65</v>
      </c>
      <c r="C44" s="44">
        <f t="shared" si="3"/>
        <v>0.01730324074074074</v>
      </c>
      <c r="D44" s="17">
        <f t="shared" si="4"/>
        <v>62</v>
      </c>
      <c r="E44" s="22">
        <v>5</v>
      </c>
      <c r="F44" s="17">
        <v>42</v>
      </c>
      <c r="G44" s="37" t="s">
        <v>82</v>
      </c>
      <c r="H44" s="58">
        <v>0.01778935185185185</v>
      </c>
      <c r="I44" s="19">
        <v>59</v>
      </c>
      <c r="J44" s="59">
        <f t="shared" si="2"/>
        <v>0.005738500597371565</v>
      </c>
    </row>
    <row r="45" spans="1:10" ht="12.75" customHeight="1">
      <c r="A45" s="17">
        <v>2</v>
      </c>
      <c r="B45" s="106" t="s">
        <v>59</v>
      </c>
      <c r="C45" s="44">
        <f t="shared" si="3"/>
        <v>0.017557870370370373</v>
      </c>
      <c r="D45" s="17">
        <f t="shared" si="4"/>
        <v>61</v>
      </c>
      <c r="E45" s="22">
        <v>5</v>
      </c>
      <c r="F45" s="17">
        <v>43</v>
      </c>
      <c r="G45" s="106" t="s">
        <v>30</v>
      </c>
      <c r="H45" s="58">
        <v>0.017824074074074076</v>
      </c>
      <c r="I45" s="19">
        <v>58</v>
      </c>
      <c r="J45" s="59">
        <f t="shared" si="2"/>
        <v>0.005749701314217443</v>
      </c>
    </row>
    <row r="46" spans="1:10" ht="12.75" customHeight="1">
      <c r="A46" s="17">
        <v>3</v>
      </c>
      <c r="B46" s="106" t="s">
        <v>60</v>
      </c>
      <c r="C46" s="44">
        <f t="shared" si="3"/>
        <v>0.018148148148148146</v>
      </c>
      <c r="D46" s="17">
        <f t="shared" si="4"/>
        <v>57</v>
      </c>
      <c r="E46" s="22">
        <v>5</v>
      </c>
      <c r="F46" s="17">
        <v>44</v>
      </c>
      <c r="G46" s="106" t="s">
        <v>60</v>
      </c>
      <c r="H46" s="67">
        <v>0.018148148148148146</v>
      </c>
      <c r="I46" s="19">
        <v>57</v>
      </c>
      <c r="J46" s="59">
        <f t="shared" si="2"/>
        <v>0.005854241338112305</v>
      </c>
    </row>
    <row r="47" spans="1:10" ht="12.75" customHeight="1">
      <c r="A47" s="17">
        <v>4</v>
      </c>
      <c r="B47" s="33" t="s">
        <v>85</v>
      </c>
      <c r="C47" s="44">
        <f t="shared" si="3"/>
        <v>0.018622685185185183</v>
      </c>
      <c r="D47" s="17">
        <f t="shared" si="4"/>
        <v>55</v>
      </c>
      <c r="E47" s="22">
        <v>5</v>
      </c>
      <c r="F47" s="17">
        <v>45</v>
      </c>
      <c r="G47" s="106" t="s">
        <v>61</v>
      </c>
      <c r="H47" s="67">
        <v>0.01835648148148148</v>
      </c>
      <c r="I47" s="19">
        <v>56</v>
      </c>
      <c r="J47" s="59">
        <f t="shared" si="2"/>
        <v>0.005921445639187574</v>
      </c>
    </row>
    <row r="48" spans="1:10" ht="12.75" customHeight="1">
      <c r="A48" s="17">
        <v>5</v>
      </c>
      <c r="B48" s="106" t="s">
        <v>31</v>
      </c>
      <c r="C48" s="44">
        <f t="shared" si="3"/>
        <v>0.019247685185185184</v>
      </c>
      <c r="D48" s="17">
        <f t="shared" si="4"/>
        <v>53</v>
      </c>
      <c r="E48" s="22">
        <v>5</v>
      </c>
      <c r="F48" s="17">
        <v>46</v>
      </c>
      <c r="G48" s="33" t="s">
        <v>85</v>
      </c>
      <c r="H48" s="58">
        <v>0.018622685185185183</v>
      </c>
      <c r="I48" s="19">
        <v>55</v>
      </c>
      <c r="J48" s="59">
        <f t="shared" si="2"/>
        <v>0.00600731780167264</v>
      </c>
    </row>
    <row r="49" spans="1:10" ht="12.75" customHeight="1">
      <c r="A49" s="16">
        <v>1</v>
      </c>
      <c r="B49" s="105" t="s">
        <v>61</v>
      </c>
      <c r="C49" s="43">
        <f t="shared" si="3"/>
        <v>0.01835648148148148</v>
      </c>
      <c r="D49" s="16">
        <f t="shared" si="4"/>
        <v>56</v>
      </c>
      <c r="E49" s="100">
        <v>6</v>
      </c>
      <c r="F49" s="17">
        <v>47</v>
      </c>
      <c r="G49" s="106" t="s">
        <v>53</v>
      </c>
      <c r="H49" s="58">
        <v>0.01884259259259259</v>
      </c>
      <c r="I49" s="19">
        <v>54</v>
      </c>
      <c r="J49" s="59">
        <f t="shared" si="2"/>
        <v>0.006078255675029868</v>
      </c>
    </row>
    <row r="50" spans="1:10" ht="12.75" customHeight="1">
      <c r="A50" s="17">
        <v>2</v>
      </c>
      <c r="B50" s="106" t="s">
        <v>53</v>
      </c>
      <c r="C50" s="44">
        <f t="shared" si="3"/>
        <v>0.01884259259259259</v>
      </c>
      <c r="D50" s="17">
        <f t="shared" si="4"/>
        <v>54</v>
      </c>
      <c r="E50" s="22">
        <v>6</v>
      </c>
      <c r="F50" s="17">
        <v>48</v>
      </c>
      <c r="G50" s="106" t="s">
        <v>31</v>
      </c>
      <c r="H50" s="67">
        <v>0.019247685185185184</v>
      </c>
      <c r="I50" s="19">
        <v>53</v>
      </c>
      <c r="J50" s="59">
        <f t="shared" si="2"/>
        <v>0.0062089307048984466</v>
      </c>
    </row>
    <row r="51" spans="1:10" ht="12.75" customHeight="1">
      <c r="A51" s="17">
        <v>3</v>
      </c>
      <c r="B51" s="106" t="s">
        <v>32</v>
      </c>
      <c r="C51" s="44">
        <f t="shared" si="3"/>
        <v>0.01960648148148148</v>
      </c>
      <c r="D51" s="17">
        <f t="shared" si="4"/>
        <v>52</v>
      </c>
      <c r="E51" s="22">
        <v>6</v>
      </c>
      <c r="F51" s="17">
        <v>49</v>
      </c>
      <c r="G51" s="106" t="s">
        <v>32</v>
      </c>
      <c r="H51" s="58">
        <v>0.01960648148148148</v>
      </c>
      <c r="I51" s="19">
        <v>52</v>
      </c>
      <c r="J51" s="59">
        <f t="shared" si="2"/>
        <v>0.0063246714456391875</v>
      </c>
    </row>
    <row r="52" spans="1:10" ht="12.75" customHeight="1">
      <c r="A52" s="17">
        <v>4</v>
      </c>
      <c r="B52" s="37" t="s">
        <v>86</v>
      </c>
      <c r="C52" s="44">
        <f t="shared" si="3"/>
        <v>0.020381944444444446</v>
      </c>
      <c r="D52" s="17">
        <f t="shared" si="4"/>
        <v>51</v>
      </c>
      <c r="E52" s="22">
        <v>6</v>
      </c>
      <c r="F52" s="17">
        <v>50</v>
      </c>
      <c r="G52" s="37" t="s">
        <v>86</v>
      </c>
      <c r="H52" s="58">
        <v>0.020381944444444446</v>
      </c>
      <c r="I52" s="19">
        <v>51</v>
      </c>
      <c r="J52" s="59">
        <f t="shared" si="2"/>
        <v>0.006574820788530466</v>
      </c>
    </row>
    <row r="53" spans="1:10" ht="12.75" customHeight="1">
      <c r="A53" s="17">
        <v>5</v>
      </c>
      <c r="B53" s="106" t="s">
        <v>49</v>
      </c>
      <c r="C53" s="44">
        <f t="shared" si="3"/>
        <v>0.02050925925925926</v>
      </c>
      <c r="D53" s="17">
        <f t="shared" si="4"/>
        <v>49</v>
      </c>
      <c r="E53" s="22">
        <v>6</v>
      </c>
      <c r="F53" s="17">
        <v>51</v>
      </c>
      <c r="G53" s="37" t="s">
        <v>91</v>
      </c>
      <c r="H53" s="58">
        <v>0.02045138888888889</v>
      </c>
      <c r="I53" s="19">
        <v>50</v>
      </c>
      <c r="J53" s="59">
        <f t="shared" si="2"/>
        <v>0.006597222222222222</v>
      </c>
    </row>
    <row r="54" spans="1:10" ht="12.75" customHeight="1">
      <c r="A54" s="10">
        <v>6</v>
      </c>
      <c r="B54" s="42" t="s">
        <v>99</v>
      </c>
      <c r="C54" s="44">
        <f t="shared" si="3"/>
        <v>0.021921296296296296</v>
      </c>
      <c r="D54" s="17">
        <f t="shared" si="4"/>
        <v>47</v>
      </c>
      <c r="E54" s="22">
        <v>6</v>
      </c>
      <c r="F54" s="17">
        <v>52</v>
      </c>
      <c r="G54" s="106" t="s">
        <v>49</v>
      </c>
      <c r="H54" s="58">
        <v>0.02050925925925926</v>
      </c>
      <c r="I54" s="19">
        <v>49</v>
      </c>
      <c r="J54" s="59">
        <f t="shared" si="2"/>
        <v>0.006615890083632019</v>
      </c>
    </row>
    <row r="55" spans="1:10" ht="12.75" customHeight="1">
      <c r="A55" s="16">
        <v>1</v>
      </c>
      <c r="B55" s="35" t="s">
        <v>91</v>
      </c>
      <c r="C55" s="43">
        <f aca="true" t="shared" si="5" ref="C55:C60">VLOOKUP($B55,$G$2:$I$62,2,FALSE)</f>
        <v>0.02045138888888889</v>
      </c>
      <c r="D55" s="16">
        <f aca="true" t="shared" si="6" ref="D55:D60">VLOOKUP($B55,$G$2:$I$62,3,FALSE)</f>
        <v>50</v>
      </c>
      <c r="E55" s="100">
        <v>7</v>
      </c>
      <c r="F55" s="17">
        <v>53</v>
      </c>
      <c r="G55" s="37" t="s">
        <v>87</v>
      </c>
      <c r="H55" s="58">
        <v>0.02108796296296296</v>
      </c>
      <c r="I55" s="19">
        <v>48</v>
      </c>
      <c r="J55" s="59">
        <f t="shared" si="2"/>
        <v>0.006802568697729988</v>
      </c>
    </row>
    <row r="56" spans="1:10" ht="12.75" customHeight="1">
      <c r="A56" s="17">
        <v>2</v>
      </c>
      <c r="B56" s="37" t="s">
        <v>87</v>
      </c>
      <c r="C56" s="44">
        <f t="shared" si="5"/>
        <v>0.02108796296296296</v>
      </c>
      <c r="D56" s="17">
        <f t="shared" si="6"/>
        <v>48</v>
      </c>
      <c r="E56" s="22">
        <v>7</v>
      </c>
      <c r="F56" s="17">
        <v>54</v>
      </c>
      <c r="G56" s="1" t="s">
        <v>99</v>
      </c>
      <c r="H56" s="58">
        <v>0.021921296296296296</v>
      </c>
      <c r="I56" s="19">
        <v>47</v>
      </c>
      <c r="J56" s="59">
        <f>H56/J$1</f>
        <v>0.007071385902031063</v>
      </c>
    </row>
    <row r="57" spans="1:10" ht="12.75" customHeight="1">
      <c r="A57" s="17">
        <v>3</v>
      </c>
      <c r="B57" s="106" t="s">
        <v>63</v>
      </c>
      <c r="C57" s="44">
        <f t="shared" si="5"/>
        <v>0.022118055555555557</v>
      </c>
      <c r="D57" s="17">
        <f t="shared" si="6"/>
        <v>46</v>
      </c>
      <c r="E57" s="22">
        <v>7</v>
      </c>
      <c r="F57" s="17">
        <v>55</v>
      </c>
      <c r="G57" s="106" t="s">
        <v>63</v>
      </c>
      <c r="H57" s="58">
        <v>0.022118055555555557</v>
      </c>
      <c r="I57" s="19">
        <v>46</v>
      </c>
      <c r="J57" s="59">
        <f>H57/J$1</f>
        <v>0.007134856630824373</v>
      </c>
    </row>
    <row r="58" spans="1:10" ht="12.75" customHeight="1">
      <c r="A58" s="17">
        <v>4</v>
      </c>
      <c r="B58" s="33" t="s">
        <v>88</v>
      </c>
      <c r="C58" s="44">
        <f t="shared" si="5"/>
        <v>0.02309027777777778</v>
      </c>
      <c r="D58" s="17">
        <f t="shared" si="6"/>
        <v>45</v>
      </c>
      <c r="E58" s="22">
        <v>7</v>
      </c>
      <c r="F58" s="17">
        <v>56</v>
      </c>
      <c r="G58" s="33" t="s">
        <v>88</v>
      </c>
      <c r="H58" s="58">
        <v>0.02309027777777778</v>
      </c>
      <c r="I58" s="19">
        <v>45</v>
      </c>
      <c r="J58" s="59">
        <f>H58/J$1</f>
        <v>0.007448476702508961</v>
      </c>
    </row>
    <row r="59" spans="1:10" ht="12.75" customHeight="1">
      <c r="A59" s="17">
        <v>5</v>
      </c>
      <c r="B59" s="106" t="s">
        <v>40</v>
      </c>
      <c r="C59" s="44">
        <f t="shared" si="5"/>
        <v>0.0241087962962963</v>
      </c>
      <c r="D59" s="17">
        <f t="shared" si="6"/>
        <v>44</v>
      </c>
      <c r="E59" s="22">
        <v>7</v>
      </c>
      <c r="F59" s="17">
        <v>57</v>
      </c>
      <c r="G59" s="106" t="s">
        <v>40</v>
      </c>
      <c r="H59" s="58">
        <v>0.0241087962962963</v>
      </c>
      <c r="I59" s="19">
        <v>44</v>
      </c>
      <c r="J59" s="59">
        <f>H59/J$1</f>
        <v>0.0077770310633213866</v>
      </c>
    </row>
    <row r="60" spans="1:10" ht="12.75" customHeight="1">
      <c r="A60" s="10">
        <v>6</v>
      </c>
      <c r="B60" s="38" t="s">
        <v>74</v>
      </c>
      <c r="C60" s="45">
        <f t="shared" si="5"/>
        <v>0.026377314814814815</v>
      </c>
      <c r="D60" s="10">
        <f t="shared" si="6"/>
        <v>43</v>
      </c>
      <c r="E60" s="23">
        <v>7</v>
      </c>
      <c r="F60" s="17">
        <v>58</v>
      </c>
      <c r="G60" s="37" t="s">
        <v>74</v>
      </c>
      <c r="H60" s="58">
        <v>0.026377314814814815</v>
      </c>
      <c r="I60" s="19">
        <v>43</v>
      </c>
      <c r="J60" s="59">
        <f>H60/J$1</f>
        <v>0.008508811230585424</v>
      </c>
    </row>
    <row r="61" spans="1:10" ht="12.75" customHeight="1">
      <c r="A61" s="102"/>
      <c r="B61" s="103"/>
      <c r="C61" s="104"/>
      <c r="D61" s="102"/>
      <c r="E61" s="102"/>
      <c r="F61" s="108"/>
      <c r="G61" s="106" t="s">
        <v>55</v>
      </c>
      <c r="H61" s="67"/>
      <c r="I61" s="19" t="s">
        <v>90</v>
      </c>
      <c r="J61" s="59"/>
    </row>
    <row r="62" spans="6:10" ht="10.5" customHeight="1">
      <c r="F62" s="109"/>
      <c r="G62" s="107" t="s">
        <v>62</v>
      </c>
      <c r="H62" s="60"/>
      <c r="I62" s="31" t="s">
        <v>90</v>
      </c>
      <c r="J62" s="6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61"/>
  <sheetViews>
    <sheetView showGridLines="0" zoomScalePageLayoutView="0" workbookViewId="0" topLeftCell="A1">
      <selection activeCell="H13" sqref="H13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7.140625" style="56" customWidth="1"/>
    <col min="11" max="11" width="15.57421875" style="36" customWidth="1"/>
    <col min="12" max="16384" width="13.57421875" style="1" customWidth="1"/>
  </cols>
  <sheetData>
    <row r="1" spans="1:11" s="6" customFormat="1" ht="18.75" customHeight="1">
      <c r="A1" s="173" t="s">
        <v>108</v>
      </c>
      <c r="B1" s="174"/>
      <c r="C1" s="174"/>
      <c r="D1" s="174"/>
      <c r="E1" s="174"/>
      <c r="F1" s="174"/>
      <c r="G1" s="174"/>
      <c r="H1" s="174"/>
      <c r="I1" s="174"/>
      <c r="J1" s="55">
        <v>4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33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">
      <c r="A3" s="26">
        <v>1</v>
      </c>
      <c r="B3" s="105" t="s">
        <v>57</v>
      </c>
      <c r="C3" s="43">
        <f aca="true" t="shared" si="0" ref="C3:C34">VLOOKUP($B3,$G$2:$I$58,2,FALSE)</f>
        <v>0.01577546296296296</v>
      </c>
      <c r="D3" s="18">
        <f aca="true" t="shared" si="1" ref="D3:D34">VLOOKUP($B3,$G$2:$I$58,3,FALSE)</f>
        <v>100</v>
      </c>
      <c r="E3" s="25">
        <v>1</v>
      </c>
      <c r="F3" s="16">
        <v>1</v>
      </c>
      <c r="G3" s="105" t="s">
        <v>57</v>
      </c>
      <c r="H3" s="66">
        <v>0.01577546296296296</v>
      </c>
      <c r="I3" s="28">
        <v>100</v>
      </c>
      <c r="J3" s="57">
        <f aca="true" t="shared" si="2" ref="J3:J44">H3/J$1</f>
        <v>0.00394386574074074</v>
      </c>
      <c r="K3" s="41" t="s">
        <v>103</v>
      </c>
    </row>
    <row r="4" spans="1:11" ht="12">
      <c r="A4" s="20">
        <v>2</v>
      </c>
      <c r="B4" s="106" t="s">
        <v>42</v>
      </c>
      <c r="C4" s="44">
        <f t="shared" si="0"/>
        <v>0.0166087962962963</v>
      </c>
      <c r="D4" s="15">
        <f t="shared" si="1"/>
        <v>99</v>
      </c>
      <c r="E4" s="21">
        <v>1</v>
      </c>
      <c r="F4" s="17">
        <v>2</v>
      </c>
      <c r="G4" s="106" t="s">
        <v>42</v>
      </c>
      <c r="H4" s="67">
        <v>0.0166087962962963</v>
      </c>
      <c r="I4" s="19">
        <v>99</v>
      </c>
      <c r="J4" s="59">
        <f t="shared" si="2"/>
        <v>0.004152199074074075</v>
      </c>
      <c r="K4" s="41" t="s">
        <v>79</v>
      </c>
    </row>
    <row r="5" spans="1:11" ht="12">
      <c r="A5" s="20">
        <v>3</v>
      </c>
      <c r="B5" s="106" t="s">
        <v>23</v>
      </c>
      <c r="C5" s="44">
        <f t="shared" si="0"/>
        <v>0.016805555555555556</v>
      </c>
      <c r="D5" s="15">
        <f t="shared" si="1"/>
        <v>98</v>
      </c>
      <c r="E5" s="21">
        <v>1</v>
      </c>
      <c r="F5" s="17">
        <v>3</v>
      </c>
      <c r="G5" s="106" t="s">
        <v>23</v>
      </c>
      <c r="H5" s="67">
        <v>0.016805555555555556</v>
      </c>
      <c r="I5" s="19">
        <v>98</v>
      </c>
      <c r="J5" s="59">
        <f t="shared" si="2"/>
        <v>0.004201388888888889</v>
      </c>
      <c r="K5" s="41"/>
    </row>
    <row r="6" spans="1:11" ht="12">
      <c r="A6" s="20">
        <v>4</v>
      </c>
      <c r="B6" s="106" t="s">
        <v>75</v>
      </c>
      <c r="C6" s="44">
        <f t="shared" si="0"/>
        <v>0.017708333333333333</v>
      </c>
      <c r="D6" s="15">
        <f t="shared" si="1"/>
        <v>97</v>
      </c>
      <c r="E6" s="21">
        <v>1</v>
      </c>
      <c r="F6" s="17">
        <v>4</v>
      </c>
      <c r="G6" s="106" t="s">
        <v>75</v>
      </c>
      <c r="H6" s="67">
        <v>0.017708333333333333</v>
      </c>
      <c r="I6" s="19">
        <v>97</v>
      </c>
      <c r="J6" s="59">
        <f t="shared" si="2"/>
        <v>0.004427083333333333</v>
      </c>
      <c r="K6" s="41"/>
    </row>
    <row r="7" spans="1:11" ht="12">
      <c r="A7" s="20">
        <v>5</v>
      </c>
      <c r="B7" s="106" t="s">
        <v>22</v>
      </c>
      <c r="C7" s="44">
        <f t="shared" si="0"/>
        <v>0.017905092592592594</v>
      </c>
      <c r="D7" s="15">
        <f t="shared" si="1"/>
        <v>96</v>
      </c>
      <c r="E7" s="21">
        <v>1</v>
      </c>
      <c r="F7" s="17">
        <v>5</v>
      </c>
      <c r="G7" s="106" t="s">
        <v>22</v>
      </c>
      <c r="H7" s="67">
        <v>0.017905092592592594</v>
      </c>
      <c r="I7" s="19">
        <v>96</v>
      </c>
      <c r="J7" s="59">
        <f t="shared" si="2"/>
        <v>0.0044762731481481485</v>
      </c>
      <c r="K7" s="41"/>
    </row>
    <row r="8" spans="1:11" ht="12">
      <c r="A8" s="20">
        <v>6</v>
      </c>
      <c r="B8" s="106" t="s">
        <v>76</v>
      </c>
      <c r="C8" s="44">
        <f t="shared" si="0"/>
        <v>0.018113425925925925</v>
      </c>
      <c r="D8" s="15">
        <f t="shared" si="1"/>
        <v>95</v>
      </c>
      <c r="E8" s="21">
        <v>1</v>
      </c>
      <c r="F8" s="17">
        <v>6</v>
      </c>
      <c r="G8" s="106" t="s">
        <v>76</v>
      </c>
      <c r="H8" s="67">
        <v>0.018113425925925925</v>
      </c>
      <c r="I8" s="19">
        <v>95</v>
      </c>
      <c r="J8" s="59">
        <f t="shared" si="2"/>
        <v>0.004528356481481481</v>
      </c>
      <c r="K8" s="41"/>
    </row>
    <row r="9" spans="1:11" ht="12">
      <c r="A9" s="17">
        <v>7</v>
      </c>
      <c r="B9" s="106" t="s">
        <v>34</v>
      </c>
      <c r="C9" s="44">
        <f t="shared" si="0"/>
        <v>0.018483796296296297</v>
      </c>
      <c r="D9" s="17">
        <f t="shared" si="1"/>
        <v>93</v>
      </c>
      <c r="E9" s="21">
        <v>1</v>
      </c>
      <c r="F9" s="17">
        <v>7</v>
      </c>
      <c r="G9" s="106" t="s">
        <v>37</v>
      </c>
      <c r="H9" s="67">
        <v>0.018310185185185186</v>
      </c>
      <c r="I9" s="19">
        <v>94</v>
      </c>
      <c r="J9" s="59">
        <f t="shared" si="2"/>
        <v>0.004577546296296297</v>
      </c>
      <c r="K9" s="41"/>
    </row>
    <row r="10" spans="1:11" ht="12">
      <c r="A10" s="17">
        <v>8</v>
      </c>
      <c r="B10" s="33" t="s">
        <v>101</v>
      </c>
      <c r="C10" s="44">
        <f t="shared" si="0"/>
        <v>0.018900462962962963</v>
      </c>
      <c r="D10" s="15">
        <f t="shared" si="1"/>
        <v>92</v>
      </c>
      <c r="E10" s="21">
        <v>1</v>
      </c>
      <c r="F10" s="17">
        <v>8</v>
      </c>
      <c r="G10" s="106" t="s">
        <v>34</v>
      </c>
      <c r="H10" s="67">
        <v>0.018483796296296297</v>
      </c>
      <c r="I10" s="19">
        <v>93</v>
      </c>
      <c r="J10" s="59">
        <f>H10/J$1</f>
        <v>0.004620949074074074</v>
      </c>
      <c r="K10" s="41"/>
    </row>
    <row r="11" spans="1:11" ht="12">
      <c r="A11" s="17">
        <v>9</v>
      </c>
      <c r="B11" s="110" t="s">
        <v>78</v>
      </c>
      <c r="C11" s="44">
        <f t="shared" si="0"/>
        <v>0.019050925925925926</v>
      </c>
      <c r="D11" s="17">
        <f t="shared" si="1"/>
        <v>89</v>
      </c>
      <c r="E11" s="21">
        <v>1</v>
      </c>
      <c r="F11" s="17">
        <v>9</v>
      </c>
      <c r="G11" s="1" t="s">
        <v>101</v>
      </c>
      <c r="H11" s="67">
        <v>0.018900462962962963</v>
      </c>
      <c r="I11" s="19">
        <v>92</v>
      </c>
      <c r="J11" s="59">
        <f aca="true" t="shared" si="3" ref="J11:J28">H11/J$1</f>
        <v>0.004725115740740741</v>
      </c>
      <c r="K11" s="41"/>
    </row>
    <row r="12" spans="1:11" ht="12">
      <c r="A12" s="17">
        <v>10</v>
      </c>
      <c r="B12" s="33" t="s">
        <v>102</v>
      </c>
      <c r="C12" s="44">
        <f t="shared" si="0"/>
        <v>0.019212962962962963</v>
      </c>
      <c r="D12" s="17">
        <f t="shared" si="1"/>
        <v>86</v>
      </c>
      <c r="E12" s="21">
        <v>1</v>
      </c>
      <c r="F12" s="17">
        <v>10</v>
      </c>
      <c r="G12" s="106" t="s">
        <v>24</v>
      </c>
      <c r="H12" s="67">
        <v>0.01894675925925926</v>
      </c>
      <c r="I12" s="19">
        <v>91</v>
      </c>
      <c r="J12" s="59">
        <f t="shared" si="3"/>
        <v>0.004736689814814815</v>
      </c>
      <c r="K12" s="41"/>
    </row>
    <row r="13" spans="1:11" ht="12">
      <c r="A13" s="17">
        <v>11</v>
      </c>
      <c r="B13" s="36" t="s">
        <v>80</v>
      </c>
      <c r="C13" s="44">
        <f t="shared" si="0"/>
        <v>0.02568287037037037</v>
      </c>
      <c r="D13" s="17">
        <f t="shared" si="1"/>
        <v>59</v>
      </c>
      <c r="E13" s="21">
        <v>1</v>
      </c>
      <c r="F13" s="17">
        <v>11</v>
      </c>
      <c r="G13" s="1" t="s">
        <v>41</v>
      </c>
      <c r="H13" s="67">
        <v>0.01900462962962963</v>
      </c>
      <c r="I13" s="19">
        <v>90</v>
      </c>
      <c r="J13" s="59">
        <f t="shared" si="3"/>
        <v>0.004751157407407408</v>
      </c>
      <c r="K13" s="41"/>
    </row>
    <row r="14" spans="1:11" ht="12">
      <c r="A14" s="16">
        <v>1</v>
      </c>
      <c r="B14" s="105" t="s">
        <v>37</v>
      </c>
      <c r="C14" s="43">
        <f t="shared" si="0"/>
        <v>0.018310185185185186</v>
      </c>
      <c r="D14" s="16">
        <f t="shared" si="1"/>
        <v>94</v>
      </c>
      <c r="E14" s="25">
        <v>2</v>
      </c>
      <c r="F14" s="17">
        <v>12</v>
      </c>
      <c r="G14" s="106" t="s">
        <v>78</v>
      </c>
      <c r="H14" s="67">
        <v>0.019050925925925926</v>
      </c>
      <c r="I14" s="19">
        <v>89</v>
      </c>
      <c r="J14" s="59">
        <f t="shared" si="3"/>
        <v>0.0047627314814814815</v>
      </c>
      <c r="K14" s="41"/>
    </row>
    <row r="15" spans="1:11" ht="12">
      <c r="A15" s="17">
        <v>2</v>
      </c>
      <c r="B15" s="106" t="s">
        <v>24</v>
      </c>
      <c r="C15" s="44">
        <f t="shared" si="0"/>
        <v>0.01894675925925926</v>
      </c>
      <c r="D15" s="17">
        <f t="shared" si="1"/>
        <v>91</v>
      </c>
      <c r="E15" s="21">
        <v>2</v>
      </c>
      <c r="F15" s="17">
        <v>13</v>
      </c>
      <c r="G15" s="37" t="s">
        <v>79</v>
      </c>
      <c r="H15" s="67">
        <v>0.019085648148148147</v>
      </c>
      <c r="I15" s="19">
        <v>88</v>
      </c>
      <c r="J15" s="59">
        <f t="shared" si="3"/>
        <v>0.004771412037037037</v>
      </c>
      <c r="K15" s="41"/>
    </row>
    <row r="16" spans="1:11" ht="12">
      <c r="A16" s="17">
        <v>3</v>
      </c>
      <c r="B16" s="33" t="s">
        <v>41</v>
      </c>
      <c r="C16" s="44">
        <f t="shared" si="0"/>
        <v>0.01900462962962963</v>
      </c>
      <c r="D16" s="17">
        <f t="shared" si="1"/>
        <v>90</v>
      </c>
      <c r="E16" s="21">
        <v>2</v>
      </c>
      <c r="F16" s="17">
        <v>14</v>
      </c>
      <c r="G16" s="106" t="s">
        <v>43</v>
      </c>
      <c r="H16" s="67">
        <v>0.019143518518518518</v>
      </c>
      <c r="I16" s="19">
        <v>87</v>
      </c>
      <c r="J16" s="59">
        <f t="shared" si="3"/>
        <v>0.0047858796296296295</v>
      </c>
      <c r="K16" s="41"/>
    </row>
    <row r="17" spans="1:11" ht="12">
      <c r="A17" s="17">
        <v>4</v>
      </c>
      <c r="B17" s="37" t="s">
        <v>79</v>
      </c>
      <c r="C17" s="44">
        <f t="shared" si="0"/>
        <v>0.019085648148148147</v>
      </c>
      <c r="D17" s="17">
        <f t="shared" si="1"/>
        <v>88</v>
      </c>
      <c r="E17" s="21">
        <v>2</v>
      </c>
      <c r="F17" s="17">
        <v>15</v>
      </c>
      <c r="G17" s="1" t="s">
        <v>102</v>
      </c>
      <c r="H17" s="67">
        <v>0.019212962962962963</v>
      </c>
      <c r="I17" s="19">
        <v>86</v>
      </c>
      <c r="J17" s="59">
        <f t="shared" si="3"/>
        <v>0.004803240740740741</v>
      </c>
      <c r="K17" s="41"/>
    </row>
    <row r="18" spans="1:11" ht="12">
      <c r="A18" s="17">
        <v>5</v>
      </c>
      <c r="B18" s="106" t="s">
        <v>43</v>
      </c>
      <c r="C18" s="44">
        <f t="shared" si="0"/>
        <v>0.019143518518518518</v>
      </c>
      <c r="D18" s="17">
        <f t="shared" si="1"/>
        <v>87</v>
      </c>
      <c r="E18" s="21">
        <v>2</v>
      </c>
      <c r="F18" s="17">
        <v>16</v>
      </c>
      <c r="G18" s="106" t="s">
        <v>25</v>
      </c>
      <c r="H18" s="67">
        <v>0.01940972222222222</v>
      </c>
      <c r="I18" s="19">
        <v>85</v>
      </c>
      <c r="J18" s="59">
        <f t="shared" si="3"/>
        <v>0.004852430555555555</v>
      </c>
      <c r="K18" s="41"/>
    </row>
    <row r="19" spans="1:11" ht="12">
      <c r="A19" s="17">
        <v>6</v>
      </c>
      <c r="B19" s="106" t="s">
        <v>25</v>
      </c>
      <c r="C19" s="44">
        <f t="shared" si="0"/>
        <v>0.01940972222222222</v>
      </c>
      <c r="D19" s="17">
        <f t="shared" si="1"/>
        <v>85</v>
      </c>
      <c r="E19" s="22">
        <v>2</v>
      </c>
      <c r="F19" s="17">
        <v>17</v>
      </c>
      <c r="G19" s="106" t="s">
        <v>54</v>
      </c>
      <c r="H19" s="67">
        <v>0.020300925925925927</v>
      </c>
      <c r="I19" s="19">
        <v>84</v>
      </c>
      <c r="J19" s="59">
        <f t="shared" si="3"/>
        <v>0.005075231481481482</v>
      </c>
      <c r="K19" s="41"/>
    </row>
    <row r="20" spans="1:11" ht="12">
      <c r="A20" s="17">
        <v>7</v>
      </c>
      <c r="B20" s="106" t="s">
        <v>54</v>
      </c>
      <c r="C20" s="44">
        <f t="shared" si="0"/>
        <v>0.020300925925925927</v>
      </c>
      <c r="D20" s="17">
        <f t="shared" si="1"/>
        <v>84</v>
      </c>
      <c r="E20" s="22">
        <v>2</v>
      </c>
      <c r="F20" s="17">
        <v>18</v>
      </c>
      <c r="G20" s="106" t="s">
        <v>26</v>
      </c>
      <c r="H20" s="67">
        <v>0.02056712962962963</v>
      </c>
      <c r="I20" s="19">
        <v>83</v>
      </c>
      <c r="J20" s="59">
        <f t="shared" si="3"/>
        <v>0.005141782407407407</v>
      </c>
      <c r="K20" s="41"/>
    </row>
    <row r="21" spans="1:11" ht="12">
      <c r="A21" s="17">
        <v>8</v>
      </c>
      <c r="B21" s="106" t="s">
        <v>70</v>
      </c>
      <c r="C21" s="44">
        <f t="shared" si="0"/>
        <v>0.020682870370370372</v>
      </c>
      <c r="D21" s="17">
        <f t="shared" si="1"/>
        <v>81</v>
      </c>
      <c r="E21" s="22">
        <v>2</v>
      </c>
      <c r="F21" s="17">
        <v>19</v>
      </c>
      <c r="G21" s="106" t="s">
        <v>45</v>
      </c>
      <c r="H21" s="67">
        <v>0.020613425925925927</v>
      </c>
      <c r="I21" s="19">
        <v>82</v>
      </c>
      <c r="J21" s="59">
        <f t="shared" si="3"/>
        <v>0.005153356481481482</v>
      </c>
      <c r="K21" s="41"/>
    </row>
    <row r="22" spans="1:11" ht="12">
      <c r="A22" s="10">
        <v>9</v>
      </c>
      <c r="B22" s="107" t="s">
        <v>47</v>
      </c>
      <c r="C22" s="45">
        <f t="shared" si="0"/>
        <v>0.02071759259259259</v>
      </c>
      <c r="D22" s="10">
        <f t="shared" si="1"/>
        <v>80</v>
      </c>
      <c r="E22" s="23">
        <v>2</v>
      </c>
      <c r="F22" s="17">
        <v>20</v>
      </c>
      <c r="G22" s="106" t="s">
        <v>70</v>
      </c>
      <c r="H22" s="67">
        <v>0.020682870370370372</v>
      </c>
      <c r="I22" s="19">
        <v>81</v>
      </c>
      <c r="J22" s="59">
        <f t="shared" si="3"/>
        <v>0.005170717592592593</v>
      </c>
      <c r="K22" s="41"/>
    </row>
    <row r="23" spans="1:11" ht="12">
      <c r="A23" s="17">
        <v>1</v>
      </c>
      <c r="B23" s="106" t="s">
        <v>26</v>
      </c>
      <c r="C23" s="44">
        <f t="shared" si="0"/>
        <v>0.02056712962962963</v>
      </c>
      <c r="D23" s="17">
        <f t="shared" si="1"/>
        <v>83</v>
      </c>
      <c r="E23" s="22">
        <v>3</v>
      </c>
      <c r="F23" s="17">
        <v>21</v>
      </c>
      <c r="G23" s="106" t="s">
        <v>47</v>
      </c>
      <c r="H23" s="67">
        <v>0.02071759259259259</v>
      </c>
      <c r="I23" s="19">
        <v>80</v>
      </c>
      <c r="J23" s="59">
        <f t="shared" si="3"/>
        <v>0.005179398148148147</v>
      </c>
      <c r="K23" s="41"/>
    </row>
    <row r="24" spans="1:11" ht="12">
      <c r="A24" s="17">
        <v>2</v>
      </c>
      <c r="B24" s="106" t="s">
        <v>45</v>
      </c>
      <c r="C24" s="44">
        <f t="shared" si="0"/>
        <v>0.020613425925925927</v>
      </c>
      <c r="D24" s="17">
        <f t="shared" si="1"/>
        <v>82</v>
      </c>
      <c r="E24" s="22">
        <v>3</v>
      </c>
      <c r="F24" s="17">
        <v>22</v>
      </c>
      <c r="G24" s="37" t="s">
        <v>82</v>
      </c>
      <c r="H24" s="67">
        <v>0.020891203703703703</v>
      </c>
      <c r="I24" s="19">
        <v>79</v>
      </c>
      <c r="J24" s="59">
        <f t="shared" si="3"/>
        <v>0.005222800925925926</v>
      </c>
      <c r="K24" s="41"/>
    </row>
    <row r="25" spans="1:11" ht="12">
      <c r="A25" s="20">
        <v>3</v>
      </c>
      <c r="B25" s="36" t="s">
        <v>82</v>
      </c>
      <c r="C25" s="44">
        <f t="shared" si="0"/>
        <v>0.020891203703703703</v>
      </c>
      <c r="D25" s="17">
        <f t="shared" si="1"/>
        <v>79</v>
      </c>
      <c r="E25" s="22">
        <v>3</v>
      </c>
      <c r="F25" s="17">
        <v>23</v>
      </c>
      <c r="G25" s="1" t="s">
        <v>64</v>
      </c>
      <c r="H25" s="67">
        <v>0.021516203703703704</v>
      </c>
      <c r="I25" s="19">
        <v>78</v>
      </c>
      <c r="J25" s="59">
        <f t="shared" si="3"/>
        <v>0.005379050925925926</v>
      </c>
      <c r="K25" s="41"/>
    </row>
    <row r="26" spans="1:11" ht="12">
      <c r="A26" s="17">
        <v>4</v>
      </c>
      <c r="B26" s="106" t="s">
        <v>29</v>
      </c>
      <c r="C26" s="44">
        <f t="shared" si="0"/>
        <v>0.022835648148148147</v>
      </c>
      <c r="D26" s="17">
        <f t="shared" si="1"/>
        <v>71</v>
      </c>
      <c r="E26" s="22">
        <v>3</v>
      </c>
      <c r="F26" s="17">
        <v>24</v>
      </c>
      <c r="G26" s="106" t="s">
        <v>67</v>
      </c>
      <c r="H26" s="67">
        <v>0.02164351851851852</v>
      </c>
      <c r="I26" s="19">
        <v>77</v>
      </c>
      <c r="J26" s="59">
        <f t="shared" si="3"/>
        <v>0.00541087962962963</v>
      </c>
      <c r="K26" s="41"/>
    </row>
    <row r="27" spans="1:11" ht="12">
      <c r="A27" s="16">
        <v>1</v>
      </c>
      <c r="B27" s="105" t="s">
        <v>67</v>
      </c>
      <c r="C27" s="43">
        <f t="shared" si="0"/>
        <v>0.02164351851851852</v>
      </c>
      <c r="D27" s="16">
        <f t="shared" si="1"/>
        <v>77</v>
      </c>
      <c r="E27" s="100">
        <v>4</v>
      </c>
      <c r="F27" s="17">
        <v>25</v>
      </c>
      <c r="G27" s="106" t="s">
        <v>71</v>
      </c>
      <c r="H27" s="67">
        <v>0.02172453703703704</v>
      </c>
      <c r="I27" s="19">
        <v>76</v>
      </c>
      <c r="J27" s="59">
        <f t="shared" si="3"/>
        <v>0.00543113425925926</v>
      </c>
      <c r="K27" s="41"/>
    </row>
    <row r="28" spans="1:11" ht="12">
      <c r="A28" s="17">
        <v>2</v>
      </c>
      <c r="B28" s="106" t="s">
        <v>71</v>
      </c>
      <c r="C28" s="44">
        <f t="shared" si="0"/>
        <v>0.02172453703703704</v>
      </c>
      <c r="D28" s="17">
        <f t="shared" si="1"/>
        <v>76</v>
      </c>
      <c r="E28" s="22">
        <v>4</v>
      </c>
      <c r="F28" s="17">
        <v>26</v>
      </c>
      <c r="G28" s="106" t="s">
        <v>35</v>
      </c>
      <c r="H28" s="67">
        <v>0.021782407407407407</v>
      </c>
      <c r="I28" s="19">
        <v>75</v>
      </c>
      <c r="J28" s="59">
        <f t="shared" si="3"/>
        <v>0.005445601851851852</v>
      </c>
      <c r="K28" s="41"/>
    </row>
    <row r="29" spans="1:11" ht="12">
      <c r="A29" s="20">
        <v>3</v>
      </c>
      <c r="B29" s="106" t="s">
        <v>35</v>
      </c>
      <c r="C29" s="44">
        <f t="shared" si="0"/>
        <v>0.021782407407407407</v>
      </c>
      <c r="D29" s="17">
        <f t="shared" si="1"/>
        <v>75</v>
      </c>
      <c r="E29" s="22">
        <v>4</v>
      </c>
      <c r="F29" s="17">
        <v>27</v>
      </c>
      <c r="G29" s="33" t="s">
        <v>83</v>
      </c>
      <c r="H29" s="67">
        <v>0.02244212962962963</v>
      </c>
      <c r="I29" s="19">
        <v>74</v>
      </c>
      <c r="J29" s="59">
        <f t="shared" si="2"/>
        <v>0.005610532407407408</v>
      </c>
      <c r="K29" s="41"/>
    </row>
    <row r="30" spans="1:11" ht="12">
      <c r="A30" s="20">
        <v>4</v>
      </c>
      <c r="B30" s="33" t="s">
        <v>83</v>
      </c>
      <c r="C30" s="44">
        <f t="shared" si="0"/>
        <v>0.02244212962962963</v>
      </c>
      <c r="D30" s="17">
        <f t="shared" si="1"/>
        <v>74</v>
      </c>
      <c r="E30" s="22">
        <v>4</v>
      </c>
      <c r="F30" s="17">
        <v>28</v>
      </c>
      <c r="G30" s="1" t="s">
        <v>103</v>
      </c>
      <c r="H30" s="67">
        <v>0.02246527777777778</v>
      </c>
      <c r="I30" s="19">
        <v>73</v>
      </c>
      <c r="J30" s="59">
        <f t="shared" si="2"/>
        <v>0.005616319444444445</v>
      </c>
      <c r="K30" s="41"/>
    </row>
    <row r="31" spans="1:11" ht="12">
      <c r="A31" s="17">
        <v>5</v>
      </c>
      <c r="B31" s="106" t="s">
        <v>28</v>
      </c>
      <c r="C31" s="44">
        <f t="shared" si="0"/>
        <v>0.022650462962962966</v>
      </c>
      <c r="D31" s="17">
        <f t="shared" si="1"/>
        <v>72</v>
      </c>
      <c r="E31" s="22">
        <v>4</v>
      </c>
      <c r="F31" s="17">
        <v>29</v>
      </c>
      <c r="G31" s="106" t="s">
        <v>28</v>
      </c>
      <c r="H31" s="67">
        <v>0.022650462962962966</v>
      </c>
      <c r="I31" s="19">
        <v>72</v>
      </c>
      <c r="J31" s="59">
        <f t="shared" si="2"/>
        <v>0.0056626157407407415</v>
      </c>
      <c r="K31" s="41"/>
    </row>
    <row r="32" spans="1:11" ht="12">
      <c r="A32" s="17">
        <v>6</v>
      </c>
      <c r="B32" s="106" t="s">
        <v>69</v>
      </c>
      <c r="C32" s="44">
        <f t="shared" si="0"/>
        <v>0.023032407407407404</v>
      </c>
      <c r="D32" s="17">
        <f t="shared" si="1"/>
        <v>70</v>
      </c>
      <c r="E32" s="22">
        <v>4</v>
      </c>
      <c r="F32" s="17">
        <v>30</v>
      </c>
      <c r="G32" s="106" t="s">
        <v>29</v>
      </c>
      <c r="H32" s="67">
        <v>0.022835648148148147</v>
      </c>
      <c r="I32" s="19">
        <v>71</v>
      </c>
      <c r="J32" s="59">
        <f t="shared" si="2"/>
        <v>0.005708912037037037</v>
      </c>
      <c r="K32" s="41"/>
    </row>
    <row r="33" spans="1:11" ht="12">
      <c r="A33" s="17">
        <v>7</v>
      </c>
      <c r="B33" s="33" t="s">
        <v>55</v>
      </c>
      <c r="C33" s="44">
        <f t="shared" si="0"/>
        <v>0.023391203703703702</v>
      </c>
      <c r="D33" s="17">
        <f t="shared" si="1"/>
        <v>67</v>
      </c>
      <c r="E33" s="22">
        <v>4</v>
      </c>
      <c r="F33" s="17">
        <v>31</v>
      </c>
      <c r="G33" s="106" t="s">
        <v>69</v>
      </c>
      <c r="H33" s="67">
        <v>0.023032407407407404</v>
      </c>
      <c r="I33" s="19">
        <v>70</v>
      </c>
      <c r="J33" s="59">
        <f t="shared" si="2"/>
        <v>0.005758101851851851</v>
      </c>
      <c r="K33" s="41"/>
    </row>
    <row r="34" spans="1:11" ht="12">
      <c r="A34" s="17">
        <v>8</v>
      </c>
      <c r="B34" s="106" t="s">
        <v>48</v>
      </c>
      <c r="C34" s="44">
        <f t="shared" si="0"/>
        <v>0.023530092592592592</v>
      </c>
      <c r="D34" s="17">
        <f t="shared" si="1"/>
        <v>66</v>
      </c>
      <c r="E34" s="22">
        <v>4</v>
      </c>
      <c r="F34" s="17">
        <v>32</v>
      </c>
      <c r="G34" s="1" t="s">
        <v>39</v>
      </c>
      <c r="H34" s="67">
        <v>0.023159722222222224</v>
      </c>
      <c r="I34" s="19">
        <v>69</v>
      </c>
      <c r="J34" s="59">
        <f t="shared" si="2"/>
        <v>0.005789930555555556</v>
      </c>
      <c r="K34" s="41"/>
    </row>
    <row r="35" spans="1:11" ht="12">
      <c r="A35" s="10">
        <v>9</v>
      </c>
      <c r="B35" s="42" t="s">
        <v>104</v>
      </c>
      <c r="C35" s="45">
        <f aca="true" t="shared" si="4" ref="C35:C55">VLOOKUP($B35,$G$2:$I$58,2,FALSE)</f>
        <v>0.024837962962962964</v>
      </c>
      <c r="D35" s="10">
        <f aca="true" t="shared" si="5" ref="D35:D55">VLOOKUP($B35,$G$2:$I$58,3,FALSE)</f>
        <v>63</v>
      </c>
      <c r="E35" s="23">
        <v>4</v>
      </c>
      <c r="F35" s="17">
        <v>33</v>
      </c>
      <c r="G35" s="106" t="s">
        <v>59</v>
      </c>
      <c r="H35" s="67">
        <v>0.023159722222222224</v>
      </c>
      <c r="I35" s="19">
        <v>68</v>
      </c>
      <c r="J35" s="59">
        <f t="shared" si="2"/>
        <v>0.005789930555555556</v>
      </c>
      <c r="K35" s="41"/>
    </row>
    <row r="36" spans="1:11" ht="12">
      <c r="A36" s="17">
        <v>1</v>
      </c>
      <c r="B36" s="1" t="s">
        <v>64</v>
      </c>
      <c r="C36" s="44">
        <f t="shared" si="4"/>
        <v>0.021516203703703704</v>
      </c>
      <c r="D36" s="17">
        <f t="shared" si="5"/>
        <v>78</v>
      </c>
      <c r="E36" s="22">
        <v>5</v>
      </c>
      <c r="F36" s="17">
        <v>34</v>
      </c>
      <c r="G36" s="1" t="s">
        <v>55</v>
      </c>
      <c r="H36" s="67">
        <v>0.023391203703703702</v>
      </c>
      <c r="I36" s="19">
        <v>67</v>
      </c>
      <c r="J36" s="59">
        <f t="shared" si="2"/>
        <v>0.0058478009259259256</v>
      </c>
      <c r="K36" s="41"/>
    </row>
    <row r="37" spans="1:11" ht="12">
      <c r="A37" s="17">
        <v>2</v>
      </c>
      <c r="B37" s="33" t="s">
        <v>103</v>
      </c>
      <c r="C37" s="44">
        <f t="shared" si="4"/>
        <v>0.02246527777777778</v>
      </c>
      <c r="D37" s="17">
        <f t="shared" si="5"/>
        <v>73</v>
      </c>
      <c r="E37" s="22">
        <v>5</v>
      </c>
      <c r="F37" s="17">
        <v>35</v>
      </c>
      <c r="G37" s="106" t="s">
        <v>48</v>
      </c>
      <c r="H37" s="67">
        <v>0.023530092592592592</v>
      </c>
      <c r="I37" s="19">
        <v>66</v>
      </c>
      <c r="J37" s="59">
        <f t="shared" si="2"/>
        <v>0.005882523148148148</v>
      </c>
      <c r="K37" s="41"/>
    </row>
    <row r="38" spans="1:11" ht="12">
      <c r="A38" s="17">
        <v>3</v>
      </c>
      <c r="B38" s="33" t="s">
        <v>39</v>
      </c>
      <c r="C38" s="44">
        <f t="shared" si="4"/>
        <v>0.023159722222222224</v>
      </c>
      <c r="D38" s="17">
        <f t="shared" si="5"/>
        <v>69</v>
      </c>
      <c r="E38" s="22">
        <v>5</v>
      </c>
      <c r="F38" s="17">
        <v>36</v>
      </c>
      <c r="G38" s="106" t="s">
        <v>60</v>
      </c>
      <c r="H38" s="67">
        <v>0.024444444444444446</v>
      </c>
      <c r="I38" s="19">
        <v>65</v>
      </c>
      <c r="J38" s="59">
        <f t="shared" si="2"/>
        <v>0.006111111111111111</v>
      </c>
      <c r="K38" s="41"/>
    </row>
    <row r="39" spans="1:11" ht="12">
      <c r="A39" s="17">
        <v>4</v>
      </c>
      <c r="B39" s="106" t="s">
        <v>59</v>
      </c>
      <c r="C39" s="44">
        <f t="shared" si="4"/>
        <v>0.023159722222222224</v>
      </c>
      <c r="D39" s="17">
        <f t="shared" si="5"/>
        <v>68</v>
      </c>
      <c r="E39" s="22">
        <v>5</v>
      </c>
      <c r="F39" s="17">
        <v>37</v>
      </c>
      <c r="G39" s="106" t="s">
        <v>61</v>
      </c>
      <c r="H39" s="67">
        <v>0.024537037037037038</v>
      </c>
      <c r="I39" s="19">
        <v>64</v>
      </c>
      <c r="J39" s="59">
        <f t="shared" si="2"/>
        <v>0.0061342592592592594</v>
      </c>
      <c r="K39" s="41"/>
    </row>
    <row r="40" spans="1:11" ht="12">
      <c r="A40" s="17">
        <v>5</v>
      </c>
      <c r="B40" s="110" t="s">
        <v>60</v>
      </c>
      <c r="C40" s="44">
        <f t="shared" si="4"/>
        <v>0.024444444444444446</v>
      </c>
      <c r="D40" s="17">
        <f t="shared" si="5"/>
        <v>65</v>
      </c>
      <c r="E40" s="22">
        <v>5</v>
      </c>
      <c r="F40" s="17">
        <v>38</v>
      </c>
      <c r="G40" s="1" t="s">
        <v>104</v>
      </c>
      <c r="H40" s="67">
        <v>0.024837962962962964</v>
      </c>
      <c r="I40" s="19">
        <v>63</v>
      </c>
      <c r="J40" s="59">
        <f t="shared" si="2"/>
        <v>0.006209490740740741</v>
      </c>
      <c r="K40" s="41"/>
    </row>
    <row r="41" spans="1:11" ht="12">
      <c r="A41" s="17">
        <v>6</v>
      </c>
      <c r="B41" s="33" t="s">
        <v>105</v>
      </c>
      <c r="C41" s="44">
        <f t="shared" si="4"/>
        <v>0.025405092592592594</v>
      </c>
      <c r="D41" s="17">
        <f t="shared" si="5"/>
        <v>61</v>
      </c>
      <c r="E41" s="22">
        <v>5</v>
      </c>
      <c r="F41" s="17">
        <v>39</v>
      </c>
      <c r="G41" s="106" t="s">
        <v>53</v>
      </c>
      <c r="H41" s="67">
        <v>0.02534722222222222</v>
      </c>
      <c r="I41" s="19">
        <v>62</v>
      </c>
      <c r="J41" s="59">
        <f t="shared" si="2"/>
        <v>0.006336805555555555</v>
      </c>
      <c r="K41" s="39"/>
    </row>
    <row r="42" spans="1:11" ht="12">
      <c r="A42" s="17">
        <v>7</v>
      </c>
      <c r="B42" s="1" t="s">
        <v>31</v>
      </c>
      <c r="C42" s="44">
        <f t="shared" si="4"/>
        <v>0.025636574074074072</v>
      </c>
      <c r="D42" s="17">
        <f t="shared" si="5"/>
        <v>60</v>
      </c>
      <c r="E42" s="22">
        <v>5</v>
      </c>
      <c r="F42" s="17">
        <v>40</v>
      </c>
      <c r="G42" s="1" t="s">
        <v>105</v>
      </c>
      <c r="H42" s="67">
        <v>0.025405092592592594</v>
      </c>
      <c r="I42" s="19">
        <v>61</v>
      </c>
      <c r="J42" s="59">
        <f t="shared" si="2"/>
        <v>0.006351273148148148</v>
      </c>
      <c r="K42" s="39"/>
    </row>
    <row r="43" spans="1:10" ht="12">
      <c r="A43" s="17">
        <v>8</v>
      </c>
      <c r="B43" s="33" t="s">
        <v>85</v>
      </c>
      <c r="C43" s="44">
        <f t="shared" si="4"/>
        <v>0.026006944444444447</v>
      </c>
      <c r="D43" s="17">
        <f t="shared" si="5"/>
        <v>58</v>
      </c>
      <c r="E43" s="22">
        <v>5</v>
      </c>
      <c r="F43" s="17">
        <v>41</v>
      </c>
      <c r="G43" s="33" t="s">
        <v>31</v>
      </c>
      <c r="H43" s="67">
        <v>0.025636574074074072</v>
      </c>
      <c r="I43" s="19">
        <v>60</v>
      </c>
      <c r="J43" s="59">
        <f t="shared" si="2"/>
        <v>0.006409143518518518</v>
      </c>
    </row>
    <row r="44" spans="1:10" ht="12">
      <c r="A44" s="16">
        <v>1</v>
      </c>
      <c r="B44" s="105" t="s">
        <v>61</v>
      </c>
      <c r="C44" s="43">
        <f t="shared" si="4"/>
        <v>0.024537037037037038</v>
      </c>
      <c r="D44" s="16">
        <f t="shared" si="5"/>
        <v>64</v>
      </c>
      <c r="E44" s="111">
        <v>6</v>
      </c>
      <c r="F44" s="17">
        <v>42</v>
      </c>
      <c r="G44" s="37" t="s">
        <v>80</v>
      </c>
      <c r="H44" s="67">
        <v>0.02568287037037037</v>
      </c>
      <c r="I44" s="19">
        <v>59</v>
      </c>
      <c r="J44" s="59">
        <f t="shared" si="2"/>
        <v>0.0064207175925925924</v>
      </c>
    </row>
    <row r="45" spans="1:10" ht="12">
      <c r="A45" s="17">
        <v>2</v>
      </c>
      <c r="B45" s="106" t="s">
        <v>53</v>
      </c>
      <c r="C45" s="44">
        <f t="shared" si="4"/>
        <v>0.02534722222222222</v>
      </c>
      <c r="D45" s="17">
        <f t="shared" si="5"/>
        <v>62</v>
      </c>
      <c r="E45" s="22">
        <v>6</v>
      </c>
      <c r="F45" s="17">
        <v>43</v>
      </c>
      <c r="G45" s="33" t="s">
        <v>85</v>
      </c>
      <c r="H45" s="67">
        <v>0.026006944444444447</v>
      </c>
      <c r="I45" s="19">
        <v>58</v>
      </c>
      <c r="J45" s="59">
        <f aca="true" t="shared" si="6" ref="J45:J56">H45/J$1</f>
        <v>0.006501736111111112</v>
      </c>
    </row>
    <row r="46" spans="1:10" ht="12">
      <c r="A46" s="17">
        <v>3</v>
      </c>
      <c r="B46" s="106" t="s">
        <v>32</v>
      </c>
      <c r="C46" s="44">
        <f t="shared" si="4"/>
        <v>0.026180555555555558</v>
      </c>
      <c r="D46" s="17">
        <f t="shared" si="5"/>
        <v>57</v>
      </c>
      <c r="E46" s="22">
        <v>6</v>
      </c>
      <c r="F46" s="17">
        <v>44</v>
      </c>
      <c r="G46" s="106" t="s">
        <v>32</v>
      </c>
      <c r="H46" s="67">
        <v>0.026180555555555558</v>
      </c>
      <c r="I46" s="19">
        <v>57</v>
      </c>
      <c r="J46" s="59">
        <f t="shared" si="6"/>
        <v>0.006545138888888889</v>
      </c>
    </row>
    <row r="47" spans="1:10" ht="12">
      <c r="A47" s="17">
        <v>4</v>
      </c>
      <c r="B47" s="37" t="s">
        <v>86</v>
      </c>
      <c r="C47" s="44">
        <f t="shared" si="4"/>
        <v>0.026296296296296293</v>
      </c>
      <c r="D47" s="17">
        <f t="shared" si="5"/>
        <v>56</v>
      </c>
      <c r="E47" s="22">
        <v>6</v>
      </c>
      <c r="F47" s="17">
        <v>45</v>
      </c>
      <c r="G47" s="37" t="s">
        <v>86</v>
      </c>
      <c r="H47" s="67">
        <v>0.026296296296296293</v>
      </c>
      <c r="I47" s="19">
        <v>56</v>
      </c>
      <c r="J47" s="59">
        <f t="shared" si="6"/>
        <v>0.006574074074074073</v>
      </c>
    </row>
    <row r="48" spans="1:10" ht="12">
      <c r="A48" s="17">
        <v>5</v>
      </c>
      <c r="B48" s="106" t="s">
        <v>62</v>
      </c>
      <c r="C48" s="44">
        <f t="shared" si="4"/>
        <v>0.027962962962962964</v>
      </c>
      <c r="D48" s="17">
        <f t="shared" si="5"/>
        <v>54</v>
      </c>
      <c r="E48" s="22">
        <v>6</v>
      </c>
      <c r="F48" s="17">
        <v>46</v>
      </c>
      <c r="G48" s="1" t="s">
        <v>106</v>
      </c>
      <c r="H48" s="67">
        <v>0.026759259259259257</v>
      </c>
      <c r="I48" s="19" t="s">
        <v>107</v>
      </c>
      <c r="J48" s="59">
        <f t="shared" si="6"/>
        <v>0.006689814814814814</v>
      </c>
    </row>
    <row r="49" spans="1:10" ht="12">
      <c r="A49" s="17">
        <v>6</v>
      </c>
      <c r="B49" s="106" t="s">
        <v>49</v>
      </c>
      <c r="C49" s="44">
        <f t="shared" si="4"/>
        <v>0.02800925925925926</v>
      </c>
      <c r="D49" s="17">
        <f t="shared" si="5"/>
        <v>53</v>
      </c>
      <c r="E49" s="22">
        <v>6</v>
      </c>
      <c r="F49" s="17">
        <v>47</v>
      </c>
      <c r="G49" s="37" t="s">
        <v>91</v>
      </c>
      <c r="H49" s="67">
        <v>0.0271875</v>
      </c>
      <c r="I49" s="19">
        <v>55</v>
      </c>
      <c r="J49" s="59">
        <f t="shared" si="6"/>
        <v>0.006796875</v>
      </c>
    </row>
    <row r="50" spans="1:10" ht="12">
      <c r="A50" s="10">
        <v>7</v>
      </c>
      <c r="B50" s="42" t="s">
        <v>99</v>
      </c>
      <c r="C50" s="45">
        <f t="shared" si="4"/>
        <v>0.029629629629629627</v>
      </c>
      <c r="D50" s="10">
        <f t="shared" si="5"/>
        <v>50</v>
      </c>
      <c r="E50" s="23">
        <v>6</v>
      </c>
      <c r="F50" s="17">
        <v>48</v>
      </c>
      <c r="G50" s="106" t="s">
        <v>62</v>
      </c>
      <c r="H50" s="67">
        <v>0.027962962962962964</v>
      </c>
      <c r="I50" s="19">
        <v>54</v>
      </c>
      <c r="J50" s="59">
        <f t="shared" si="6"/>
        <v>0.006990740740740741</v>
      </c>
    </row>
    <row r="51" spans="1:10" ht="12">
      <c r="A51" s="17">
        <v>1</v>
      </c>
      <c r="B51" s="37" t="s">
        <v>91</v>
      </c>
      <c r="C51" s="44">
        <f t="shared" si="4"/>
        <v>0.0271875</v>
      </c>
      <c r="D51" s="17">
        <f t="shared" si="5"/>
        <v>55</v>
      </c>
      <c r="E51" s="22">
        <v>7</v>
      </c>
      <c r="F51" s="17">
        <v>49</v>
      </c>
      <c r="G51" s="106" t="s">
        <v>49</v>
      </c>
      <c r="H51" s="67">
        <v>0.02800925925925926</v>
      </c>
      <c r="I51" s="19">
        <v>53</v>
      </c>
      <c r="J51" s="59">
        <f t="shared" si="6"/>
        <v>0.007002314814814815</v>
      </c>
    </row>
    <row r="52" spans="1:10" ht="12">
      <c r="A52" s="17">
        <v>2</v>
      </c>
      <c r="B52" s="37" t="s">
        <v>87</v>
      </c>
      <c r="C52" s="44">
        <f t="shared" si="4"/>
        <v>0.02871527777777778</v>
      </c>
      <c r="D52" s="17">
        <f t="shared" si="5"/>
        <v>52</v>
      </c>
      <c r="E52" s="69">
        <v>7</v>
      </c>
      <c r="F52" s="17">
        <v>50</v>
      </c>
      <c r="G52" s="37" t="s">
        <v>87</v>
      </c>
      <c r="H52" s="67">
        <v>0.02871527777777778</v>
      </c>
      <c r="I52" s="19">
        <v>52</v>
      </c>
      <c r="J52" s="59">
        <f t="shared" si="6"/>
        <v>0.007178819444444445</v>
      </c>
    </row>
    <row r="53" spans="1:10" ht="12">
      <c r="A53" s="17">
        <v>3</v>
      </c>
      <c r="B53" s="33" t="s">
        <v>88</v>
      </c>
      <c r="C53" s="44">
        <f t="shared" si="4"/>
        <v>0.02934027777777778</v>
      </c>
      <c r="D53" s="17">
        <f t="shared" si="5"/>
        <v>51</v>
      </c>
      <c r="E53" s="22">
        <v>7</v>
      </c>
      <c r="F53" s="17">
        <v>51</v>
      </c>
      <c r="G53" s="33" t="s">
        <v>88</v>
      </c>
      <c r="H53" s="67">
        <v>0.02934027777777778</v>
      </c>
      <c r="I53" s="19">
        <v>51</v>
      </c>
      <c r="J53" s="59">
        <f t="shared" si="6"/>
        <v>0.007335069444444445</v>
      </c>
    </row>
    <row r="54" spans="1:10" ht="12">
      <c r="A54" s="17">
        <v>4</v>
      </c>
      <c r="B54" s="106" t="s">
        <v>63</v>
      </c>
      <c r="C54" s="44">
        <f t="shared" si="4"/>
        <v>0.03009259259259259</v>
      </c>
      <c r="D54" s="17">
        <f t="shared" si="5"/>
        <v>49</v>
      </c>
      <c r="E54" s="22">
        <v>7</v>
      </c>
      <c r="F54" s="17">
        <v>52</v>
      </c>
      <c r="G54" s="33" t="s">
        <v>99</v>
      </c>
      <c r="H54" s="67">
        <v>0.029629629629629627</v>
      </c>
      <c r="I54" s="19">
        <v>50</v>
      </c>
      <c r="J54" s="59">
        <f t="shared" si="6"/>
        <v>0.007407407407407407</v>
      </c>
    </row>
    <row r="55" spans="1:10" ht="12">
      <c r="A55" s="17">
        <v>5</v>
      </c>
      <c r="B55" s="106" t="s">
        <v>40</v>
      </c>
      <c r="C55" s="44">
        <f t="shared" si="4"/>
        <v>0.03417824074074074</v>
      </c>
      <c r="D55" s="17">
        <f t="shared" si="5"/>
        <v>48</v>
      </c>
      <c r="E55" s="22">
        <v>7</v>
      </c>
      <c r="F55" s="17">
        <v>53</v>
      </c>
      <c r="G55" s="106" t="s">
        <v>63</v>
      </c>
      <c r="H55" s="67">
        <v>0.03009259259259259</v>
      </c>
      <c r="I55" s="19">
        <v>49</v>
      </c>
      <c r="J55" s="59">
        <f t="shared" si="6"/>
        <v>0.007523148148148148</v>
      </c>
    </row>
    <row r="56" spans="1:10" ht="12">
      <c r="A56" s="72"/>
      <c r="B56" s="81"/>
      <c r="C56" s="82"/>
      <c r="D56" s="72"/>
      <c r="E56" s="108"/>
      <c r="F56" s="10">
        <v>54</v>
      </c>
      <c r="G56" s="107" t="s">
        <v>40</v>
      </c>
      <c r="H56" s="68">
        <v>0.03417824074074074</v>
      </c>
      <c r="I56" s="31">
        <v>48</v>
      </c>
      <c r="J56" s="61">
        <f t="shared" si="6"/>
        <v>0.008544560185185185</v>
      </c>
    </row>
    <row r="57" ht="10.5" customHeight="1">
      <c r="H57" s="73"/>
    </row>
    <row r="58" ht="10.5" customHeight="1">
      <c r="H58" s="73"/>
    </row>
    <row r="59" ht="10.5" customHeight="1">
      <c r="H59" s="73"/>
    </row>
    <row r="60" ht="10.5" customHeight="1">
      <c r="H60" s="73"/>
    </row>
    <row r="61" ht="10.5" customHeight="1">
      <c r="H61" s="73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2"/>
  <sheetViews>
    <sheetView showGridLines="0" zoomScalePageLayoutView="0" workbookViewId="0" topLeftCell="A1">
      <selection activeCell="H10" sqref="H10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20.421875" style="1" customWidth="1"/>
    <col min="8" max="8" width="8.140625" style="53" bestFit="1" customWidth="1"/>
    <col min="9" max="9" width="6.140625" style="2" bestFit="1" customWidth="1"/>
    <col min="10" max="10" width="7.140625" style="56" customWidth="1"/>
    <col min="11" max="16384" width="13.57421875" style="1" customWidth="1"/>
  </cols>
  <sheetData>
    <row r="1" spans="1:10" s="6" customFormat="1" ht="18.75" customHeight="1">
      <c r="A1" s="173" t="s">
        <v>93</v>
      </c>
      <c r="B1" s="174"/>
      <c r="C1" s="174"/>
      <c r="D1" s="174"/>
      <c r="E1" s="174"/>
      <c r="F1" s="174"/>
      <c r="G1" s="174"/>
      <c r="H1" s="174"/>
      <c r="I1" s="174"/>
      <c r="J1" s="55">
        <v>6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33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">
      <c r="A3" s="26">
        <v>1</v>
      </c>
      <c r="B3" s="105" t="s">
        <v>56</v>
      </c>
      <c r="C3" s="43">
        <f aca="true" t="shared" si="0" ref="C3:C34">VLOOKUP($B3,$G$2:$I$55,2,FALSE)</f>
        <v>0.024930555555555553</v>
      </c>
      <c r="D3" s="18">
        <f aca="true" t="shared" si="1" ref="D3:D34">VLOOKUP($B3,$G$2:$I$55,3,FALSE)</f>
        <v>100</v>
      </c>
      <c r="E3" s="25">
        <v>1</v>
      </c>
      <c r="F3" s="16">
        <v>1</v>
      </c>
      <c r="G3" s="105" t="s">
        <v>56</v>
      </c>
      <c r="H3" s="75">
        <v>0.024930555555555553</v>
      </c>
      <c r="I3" s="28">
        <v>100</v>
      </c>
      <c r="J3" s="57">
        <f aca="true" t="shared" si="2" ref="J3:J52">H3/J$1</f>
        <v>0.004155092592592592</v>
      </c>
      <c r="K3" s="41" t="s">
        <v>76</v>
      </c>
    </row>
    <row r="4" spans="1:11" ht="12">
      <c r="A4" s="20">
        <v>2</v>
      </c>
      <c r="B4" s="106" t="s">
        <v>92</v>
      </c>
      <c r="C4" s="44">
        <f t="shared" si="0"/>
        <v>0.026296296296296293</v>
      </c>
      <c r="D4" s="15">
        <f t="shared" si="1"/>
        <v>99</v>
      </c>
      <c r="E4" s="21">
        <v>1</v>
      </c>
      <c r="F4" s="17">
        <v>2</v>
      </c>
      <c r="G4" s="106" t="s">
        <v>92</v>
      </c>
      <c r="H4" s="76">
        <v>0.026296296296296293</v>
      </c>
      <c r="I4" s="19">
        <v>99</v>
      </c>
      <c r="J4" s="59">
        <f t="shared" si="2"/>
        <v>0.004382716049382716</v>
      </c>
      <c r="K4" s="41" t="s">
        <v>40</v>
      </c>
    </row>
    <row r="5" spans="1:10" ht="12">
      <c r="A5" s="20">
        <v>3</v>
      </c>
      <c r="B5" s="106" t="s">
        <v>76</v>
      </c>
      <c r="C5" s="44">
        <f t="shared" si="0"/>
        <v>0.02677083333333333</v>
      </c>
      <c r="D5" s="15">
        <f t="shared" si="1"/>
        <v>98</v>
      </c>
      <c r="E5" s="21">
        <v>1</v>
      </c>
      <c r="F5" s="17">
        <v>3</v>
      </c>
      <c r="G5" s="106" t="s">
        <v>76</v>
      </c>
      <c r="H5" s="76">
        <v>0.02677083333333333</v>
      </c>
      <c r="I5" s="19">
        <v>98</v>
      </c>
      <c r="J5" s="59">
        <f t="shared" si="2"/>
        <v>0.004461805555555555</v>
      </c>
    </row>
    <row r="6" spans="1:10" ht="12">
      <c r="A6" s="20">
        <v>4</v>
      </c>
      <c r="B6" s="106" t="s">
        <v>22</v>
      </c>
      <c r="C6" s="44">
        <f t="shared" si="0"/>
        <v>0.02685185185185185</v>
      </c>
      <c r="D6" s="15">
        <f t="shared" si="1"/>
        <v>97</v>
      </c>
      <c r="E6" s="21">
        <v>1</v>
      </c>
      <c r="F6" s="17">
        <v>4</v>
      </c>
      <c r="G6" s="106" t="s">
        <v>22</v>
      </c>
      <c r="H6" s="76">
        <v>0.02685185185185185</v>
      </c>
      <c r="I6" s="19">
        <v>97</v>
      </c>
      <c r="J6" s="59">
        <f t="shared" si="2"/>
        <v>0.004475308641975308</v>
      </c>
    </row>
    <row r="7" spans="1:10" ht="12">
      <c r="A7" s="20">
        <v>5</v>
      </c>
      <c r="B7" s="33" t="s">
        <v>101</v>
      </c>
      <c r="C7" s="44">
        <f t="shared" si="0"/>
        <v>0.027557870370370368</v>
      </c>
      <c r="D7" s="15">
        <f t="shared" si="1"/>
        <v>96</v>
      </c>
      <c r="E7" s="21">
        <v>1</v>
      </c>
      <c r="F7" s="17">
        <v>5</v>
      </c>
      <c r="G7" s="33" t="s">
        <v>101</v>
      </c>
      <c r="H7" s="76">
        <v>0.027557870370370368</v>
      </c>
      <c r="I7" s="19">
        <v>96</v>
      </c>
      <c r="J7" s="59">
        <f t="shared" si="2"/>
        <v>0.004592978395061728</v>
      </c>
    </row>
    <row r="8" spans="1:10" ht="12">
      <c r="A8" s="20">
        <v>6</v>
      </c>
      <c r="B8" s="106" t="s">
        <v>34</v>
      </c>
      <c r="C8" s="44">
        <f t="shared" si="0"/>
        <v>0.027627314814814813</v>
      </c>
      <c r="D8" s="15">
        <f t="shared" si="1"/>
        <v>95</v>
      </c>
      <c r="E8" s="21">
        <v>1</v>
      </c>
      <c r="F8" s="17">
        <v>6</v>
      </c>
      <c r="G8" s="106" t="s">
        <v>34</v>
      </c>
      <c r="H8" s="76">
        <v>0.027627314814814813</v>
      </c>
      <c r="I8" s="19">
        <v>95</v>
      </c>
      <c r="J8" s="59">
        <f t="shared" si="2"/>
        <v>0.004604552469135802</v>
      </c>
    </row>
    <row r="9" spans="1:10" ht="12">
      <c r="A9" s="17">
        <v>7</v>
      </c>
      <c r="B9" s="106" t="s">
        <v>42</v>
      </c>
      <c r="C9" s="44">
        <f t="shared" si="0"/>
        <v>0.02763888888888889</v>
      </c>
      <c r="D9" s="17">
        <f t="shared" si="1"/>
        <v>94</v>
      </c>
      <c r="E9" s="21">
        <v>1</v>
      </c>
      <c r="F9" s="17">
        <v>7</v>
      </c>
      <c r="G9" s="106" t="s">
        <v>42</v>
      </c>
      <c r="H9" s="76">
        <v>0.02763888888888889</v>
      </c>
      <c r="I9" s="19">
        <v>94</v>
      </c>
      <c r="J9" s="59">
        <f t="shared" si="2"/>
        <v>0.004606481481481481</v>
      </c>
    </row>
    <row r="10" spans="1:10" ht="12">
      <c r="A10" s="17">
        <v>8</v>
      </c>
      <c r="B10" s="106" t="s">
        <v>78</v>
      </c>
      <c r="C10" s="44">
        <f t="shared" si="0"/>
        <v>0.029039351851851854</v>
      </c>
      <c r="D10" s="15">
        <f t="shared" si="1"/>
        <v>88</v>
      </c>
      <c r="E10" s="21">
        <v>1</v>
      </c>
      <c r="F10" s="17">
        <v>8</v>
      </c>
      <c r="G10" s="106" t="s">
        <v>37</v>
      </c>
      <c r="H10" s="76">
        <v>0.028182870370370372</v>
      </c>
      <c r="I10" s="19">
        <v>93</v>
      </c>
      <c r="J10" s="59">
        <f t="shared" si="2"/>
        <v>0.004697145061728396</v>
      </c>
    </row>
    <row r="11" spans="1:10" ht="12">
      <c r="A11" s="16">
        <v>1</v>
      </c>
      <c r="B11" s="105" t="s">
        <v>37</v>
      </c>
      <c r="C11" s="43">
        <f t="shared" si="0"/>
        <v>0.028182870370370372</v>
      </c>
      <c r="D11" s="16">
        <f t="shared" si="1"/>
        <v>93</v>
      </c>
      <c r="E11" s="25">
        <v>2</v>
      </c>
      <c r="F11" s="17">
        <v>9</v>
      </c>
      <c r="G11" s="33" t="s">
        <v>113</v>
      </c>
      <c r="H11" s="76">
        <v>0.028402777777777777</v>
      </c>
      <c r="I11" s="19">
        <v>92</v>
      </c>
      <c r="J11" s="59">
        <f t="shared" si="2"/>
        <v>0.004733796296296296</v>
      </c>
    </row>
    <row r="12" spans="1:10" ht="12">
      <c r="A12" s="17">
        <v>2</v>
      </c>
      <c r="B12" s="33" t="s">
        <v>113</v>
      </c>
      <c r="C12" s="44">
        <f t="shared" si="0"/>
        <v>0.028402777777777777</v>
      </c>
      <c r="D12" s="17">
        <f t="shared" si="1"/>
        <v>92</v>
      </c>
      <c r="E12" s="21">
        <v>2</v>
      </c>
      <c r="F12" s="17">
        <v>10</v>
      </c>
      <c r="G12" s="106" t="s">
        <v>24</v>
      </c>
      <c r="H12" s="76">
        <v>0.028622685185185185</v>
      </c>
      <c r="I12" s="19">
        <v>91</v>
      </c>
      <c r="J12" s="59">
        <f t="shared" si="2"/>
        <v>0.004770447530864198</v>
      </c>
    </row>
    <row r="13" spans="1:10" ht="12">
      <c r="A13" s="17">
        <v>3</v>
      </c>
      <c r="B13" s="106" t="s">
        <v>24</v>
      </c>
      <c r="C13" s="44">
        <f t="shared" si="0"/>
        <v>0.028622685185185185</v>
      </c>
      <c r="D13" s="17">
        <f t="shared" si="1"/>
        <v>91</v>
      </c>
      <c r="E13" s="21">
        <v>2</v>
      </c>
      <c r="F13" s="17">
        <v>11</v>
      </c>
      <c r="G13" s="33" t="s">
        <v>41</v>
      </c>
      <c r="H13" s="76">
        <v>0.028738425925925928</v>
      </c>
      <c r="I13" s="19">
        <v>90</v>
      </c>
      <c r="J13" s="59">
        <f t="shared" si="2"/>
        <v>0.004789737654320988</v>
      </c>
    </row>
    <row r="14" spans="1:10" ht="12">
      <c r="A14" s="17">
        <v>4</v>
      </c>
      <c r="B14" s="33" t="s">
        <v>41</v>
      </c>
      <c r="C14" s="44">
        <f t="shared" si="0"/>
        <v>0.028738425925925928</v>
      </c>
      <c r="D14" s="17">
        <f t="shared" si="1"/>
        <v>90</v>
      </c>
      <c r="E14" s="21">
        <v>2</v>
      </c>
      <c r="F14" s="17">
        <v>12</v>
      </c>
      <c r="G14" s="33" t="s">
        <v>36</v>
      </c>
      <c r="H14" s="76">
        <v>0.02888888888888889</v>
      </c>
      <c r="I14" s="19">
        <v>89</v>
      </c>
      <c r="J14" s="59">
        <f t="shared" si="2"/>
        <v>0.004814814814814815</v>
      </c>
    </row>
    <row r="15" spans="1:10" ht="12">
      <c r="A15" s="17">
        <v>5</v>
      </c>
      <c r="B15" s="33" t="s">
        <v>36</v>
      </c>
      <c r="C15" s="44">
        <f t="shared" si="0"/>
        <v>0.02888888888888889</v>
      </c>
      <c r="D15" s="17">
        <f t="shared" si="1"/>
        <v>89</v>
      </c>
      <c r="E15" s="21">
        <v>2</v>
      </c>
      <c r="F15" s="17">
        <v>13</v>
      </c>
      <c r="G15" s="106" t="s">
        <v>78</v>
      </c>
      <c r="H15" s="76">
        <v>0.029039351851851854</v>
      </c>
      <c r="I15" s="19">
        <v>88</v>
      </c>
      <c r="J15" s="59">
        <f t="shared" si="2"/>
        <v>0.004839891975308643</v>
      </c>
    </row>
    <row r="16" spans="1:10" ht="12">
      <c r="A16" s="17">
        <v>6</v>
      </c>
      <c r="B16" s="106" t="s">
        <v>25</v>
      </c>
      <c r="C16" s="44">
        <f t="shared" si="0"/>
        <v>0.029282407407407406</v>
      </c>
      <c r="D16" s="17">
        <f t="shared" si="1"/>
        <v>87</v>
      </c>
      <c r="E16" s="21">
        <v>2</v>
      </c>
      <c r="F16" s="17">
        <v>14</v>
      </c>
      <c r="G16" s="106" t="s">
        <v>25</v>
      </c>
      <c r="H16" s="76">
        <v>0.029282407407407406</v>
      </c>
      <c r="I16" s="19">
        <v>87</v>
      </c>
      <c r="J16" s="59">
        <f t="shared" si="2"/>
        <v>0.004880401234567901</v>
      </c>
    </row>
    <row r="17" spans="1:10" ht="12">
      <c r="A17" s="17">
        <v>7</v>
      </c>
      <c r="B17" s="106" t="s">
        <v>43</v>
      </c>
      <c r="C17" s="44">
        <f t="shared" si="0"/>
        <v>0.029421296296296296</v>
      </c>
      <c r="D17" s="17">
        <f t="shared" si="1"/>
        <v>86</v>
      </c>
      <c r="E17" s="21">
        <v>2</v>
      </c>
      <c r="F17" s="17">
        <v>15</v>
      </c>
      <c r="G17" s="106" t="s">
        <v>43</v>
      </c>
      <c r="H17" s="76">
        <v>0.029421296296296296</v>
      </c>
      <c r="I17" s="19">
        <v>86</v>
      </c>
      <c r="J17" s="59">
        <f t="shared" si="2"/>
        <v>0.004903549382716049</v>
      </c>
    </row>
    <row r="18" spans="1:10" ht="12">
      <c r="A18" s="17">
        <v>8</v>
      </c>
      <c r="B18" s="33" t="s">
        <v>109</v>
      </c>
      <c r="C18" s="44">
        <f t="shared" si="0"/>
        <v>0.03025462962962963</v>
      </c>
      <c r="D18" s="17">
        <f t="shared" si="1"/>
        <v>85</v>
      </c>
      <c r="E18" s="22">
        <v>2</v>
      </c>
      <c r="F18" s="17">
        <v>16</v>
      </c>
      <c r="G18" s="33" t="s">
        <v>109</v>
      </c>
      <c r="H18" s="76">
        <v>0.03025462962962963</v>
      </c>
      <c r="I18" s="19">
        <v>85</v>
      </c>
      <c r="J18" s="59">
        <f t="shared" si="2"/>
        <v>0.005042438271604939</v>
      </c>
    </row>
    <row r="19" spans="1:10" ht="12">
      <c r="A19" s="10">
        <v>9</v>
      </c>
      <c r="B19" s="107" t="s">
        <v>47</v>
      </c>
      <c r="C19" s="45">
        <f t="shared" si="0"/>
        <v>0.031006944444444445</v>
      </c>
      <c r="D19" s="10">
        <f t="shared" si="1"/>
        <v>83</v>
      </c>
      <c r="E19" s="99">
        <v>2</v>
      </c>
      <c r="F19" s="17">
        <v>17</v>
      </c>
      <c r="G19" s="106" t="s">
        <v>26</v>
      </c>
      <c r="H19" s="76">
        <v>0.030972222222222224</v>
      </c>
      <c r="I19" s="19">
        <v>84</v>
      </c>
      <c r="J19" s="59">
        <f t="shared" si="2"/>
        <v>0.005162037037037037</v>
      </c>
    </row>
    <row r="20" spans="1:10" ht="12">
      <c r="A20" s="17">
        <v>1</v>
      </c>
      <c r="B20" s="106" t="s">
        <v>26</v>
      </c>
      <c r="C20" s="44">
        <f t="shared" si="0"/>
        <v>0.030972222222222224</v>
      </c>
      <c r="D20" s="17">
        <f t="shared" si="1"/>
        <v>84</v>
      </c>
      <c r="E20" s="22">
        <v>3</v>
      </c>
      <c r="F20" s="17">
        <v>18</v>
      </c>
      <c r="G20" s="106" t="s">
        <v>47</v>
      </c>
      <c r="H20" s="76">
        <v>0.031006944444444445</v>
      </c>
      <c r="I20" s="19">
        <v>83</v>
      </c>
      <c r="J20" s="59">
        <f t="shared" si="2"/>
        <v>0.005167824074074074</v>
      </c>
    </row>
    <row r="21" spans="1:10" ht="12">
      <c r="A21" s="17">
        <v>2</v>
      </c>
      <c r="B21" s="33" t="s">
        <v>38</v>
      </c>
      <c r="C21" s="44">
        <f t="shared" si="0"/>
        <v>0.03146990740740741</v>
      </c>
      <c r="D21" s="17">
        <f t="shared" si="1"/>
        <v>82</v>
      </c>
      <c r="E21" s="22">
        <v>3</v>
      </c>
      <c r="F21" s="17">
        <v>19</v>
      </c>
      <c r="G21" s="33" t="s">
        <v>38</v>
      </c>
      <c r="H21" s="76">
        <v>0.03146990740740741</v>
      </c>
      <c r="I21" s="19">
        <v>82</v>
      </c>
      <c r="J21" s="59">
        <f t="shared" si="2"/>
        <v>0.005244984567901235</v>
      </c>
    </row>
    <row r="22" spans="1:10" ht="12">
      <c r="A22" s="17">
        <v>3</v>
      </c>
      <c r="B22" s="106" t="s">
        <v>45</v>
      </c>
      <c r="C22" s="44">
        <f t="shared" si="0"/>
        <v>0.031481481481481485</v>
      </c>
      <c r="D22" s="17">
        <f t="shared" si="1"/>
        <v>81</v>
      </c>
      <c r="E22" s="22">
        <v>3</v>
      </c>
      <c r="F22" s="17">
        <v>20</v>
      </c>
      <c r="G22" s="106" t="s">
        <v>45</v>
      </c>
      <c r="H22" s="76">
        <v>0.031481481481481485</v>
      </c>
      <c r="I22" s="19">
        <v>81</v>
      </c>
      <c r="J22" s="59">
        <f t="shared" si="2"/>
        <v>0.0052469135802469145</v>
      </c>
    </row>
    <row r="23" spans="1:10" ht="12">
      <c r="A23" s="17">
        <v>4</v>
      </c>
      <c r="B23" s="33" t="s">
        <v>68</v>
      </c>
      <c r="C23" s="44">
        <f t="shared" si="0"/>
        <v>0.031516203703703706</v>
      </c>
      <c r="D23" s="17">
        <f t="shared" si="1"/>
        <v>80</v>
      </c>
      <c r="E23" s="22">
        <v>3</v>
      </c>
      <c r="F23" s="17">
        <v>21</v>
      </c>
      <c r="G23" s="33" t="s">
        <v>68</v>
      </c>
      <c r="H23" s="76">
        <v>0.031516203703703706</v>
      </c>
      <c r="I23" s="19">
        <v>80</v>
      </c>
      <c r="J23" s="59">
        <f t="shared" si="2"/>
        <v>0.005252700617283951</v>
      </c>
    </row>
    <row r="24" spans="1:10" ht="12">
      <c r="A24" s="17">
        <v>5</v>
      </c>
      <c r="B24" s="37" t="s">
        <v>81</v>
      </c>
      <c r="C24" s="44">
        <f t="shared" si="0"/>
        <v>0.03170138888888889</v>
      </c>
      <c r="D24" s="17">
        <f t="shared" si="1"/>
        <v>79</v>
      </c>
      <c r="E24" s="22">
        <v>3</v>
      </c>
      <c r="F24" s="17">
        <v>22</v>
      </c>
      <c r="G24" s="37" t="s">
        <v>81</v>
      </c>
      <c r="H24" s="76">
        <v>0.03170138888888889</v>
      </c>
      <c r="I24" s="19">
        <v>79</v>
      </c>
      <c r="J24" s="59">
        <f t="shared" si="2"/>
        <v>0.005283564814814815</v>
      </c>
    </row>
    <row r="25" spans="1:10" ht="12">
      <c r="A25" s="20">
        <v>6</v>
      </c>
      <c r="B25" s="33" t="s">
        <v>46</v>
      </c>
      <c r="C25" s="44">
        <f t="shared" si="0"/>
        <v>0.03190972222222222</v>
      </c>
      <c r="D25" s="17">
        <f t="shared" si="1"/>
        <v>78</v>
      </c>
      <c r="E25" s="22">
        <v>3</v>
      </c>
      <c r="F25" s="17">
        <v>23</v>
      </c>
      <c r="G25" s="33" t="s">
        <v>46</v>
      </c>
      <c r="H25" s="76">
        <v>0.03190972222222222</v>
      </c>
      <c r="I25" s="19">
        <v>78</v>
      </c>
      <c r="J25" s="59">
        <f t="shared" si="2"/>
        <v>0.005318287037037037</v>
      </c>
    </row>
    <row r="26" spans="1:10" ht="12">
      <c r="A26" s="16">
        <v>1</v>
      </c>
      <c r="B26" s="105" t="s">
        <v>71</v>
      </c>
      <c r="C26" s="43">
        <f t="shared" si="0"/>
        <v>0.03253472222222222</v>
      </c>
      <c r="D26" s="16">
        <f t="shared" si="1"/>
        <v>77</v>
      </c>
      <c r="E26" s="100">
        <v>4</v>
      </c>
      <c r="F26" s="17">
        <v>24</v>
      </c>
      <c r="G26" s="106" t="s">
        <v>71</v>
      </c>
      <c r="H26" s="76">
        <v>0.03253472222222222</v>
      </c>
      <c r="I26" s="19">
        <v>77</v>
      </c>
      <c r="J26" s="59">
        <f t="shared" si="2"/>
        <v>0.005422453703703704</v>
      </c>
    </row>
    <row r="27" spans="1:10" ht="12">
      <c r="A27" s="17">
        <v>2</v>
      </c>
      <c r="B27" s="33" t="s">
        <v>83</v>
      </c>
      <c r="C27" s="44">
        <f t="shared" si="0"/>
        <v>0.03275462962962963</v>
      </c>
      <c r="D27" s="17">
        <f t="shared" si="1"/>
        <v>76</v>
      </c>
      <c r="E27" s="22">
        <v>4</v>
      </c>
      <c r="F27" s="17">
        <v>25</v>
      </c>
      <c r="G27" s="33" t="s">
        <v>83</v>
      </c>
      <c r="H27" s="76">
        <v>0.03275462962962963</v>
      </c>
      <c r="I27" s="19">
        <v>76</v>
      </c>
      <c r="J27" s="59">
        <f t="shared" si="2"/>
        <v>0.005459104938271605</v>
      </c>
    </row>
    <row r="28" spans="1:10" ht="12">
      <c r="A28" s="17">
        <v>3</v>
      </c>
      <c r="B28" s="106" t="s">
        <v>69</v>
      </c>
      <c r="C28" s="44">
        <f t="shared" si="0"/>
        <v>0.0330787037037037</v>
      </c>
      <c r="D28" s="17">
        <f t="shared" si="1"/>
        <v>74</v>
      </c>
      <c r="E28" s="22">
        <v>4</v>
      </c>
      <c r="F28" s="17">
        <v>26</v>
      </c>
      <c r="G28" s="33" t="s">
        <v>64</v>
      </c>
      <c r="H28" s="76">
        <v>0.032962962962962965</v>
      </c>
      <c r="I28" s="19">
        <v>75</v>
      </c>
      <c r="J28" s="59">
        <f t="shared" si="2"/>
        <v>0.005493827160493827</v>
      </c>
    </row>
    <row r="29" spans="1:10" ht="12">
      <c r="A29" s="20">
        <v>4</v>
      </c>
      <c r="B29" s="106" t="s">
        <v>35</v>
      </c>
      <c r="C29" s="44">
        <f t="shared" si="0"/>
        <v>0.03310185185185185</v>
      </c>
      <c r="D29" s="17">
        <f t="shared" si="1"/>
        <v>72</v>
      </c>
      <c r="E29" s="22">
        <v>4</v>
      </c>
      <c r="F29" s="17">
        <v>27</v>
      </c>
      <c r="G29" s="106" t="s">
        <v>69</v>
      </c>
      <c r="H29" s="76">
        <v>0.0330787037037037</v>
      </c>
      <c r="I29" s="19">
        <v>74</v>
      </c>
      <c r="J29" s="59">
        <f t="shared" si="2"/>
        <v>0.005513117283950617</v>
      </c>
    </row>
    <row r="30" spans="1:10" ht="12">
      <c r="A30" s="20">
        <v>5</v>
      </c>
      <c r="B30" s="33" t="s">
        <v>52</v>
      </c>
      <c r="C30" s="44">
        <f t="shared" si="0"/>
        <v>0.03333333333333333</v>
      </c>
      <c r="D30" s="17">
        <f t="shared" si="1"/>
        <v>71</v>
      </c>
      <c r="E30" s="22">
        <v>4</v>
      </c>
      <c r="F30" s="17">
        <v>28</v>
      </c>
      <c r="G30" s="33" t="s">
        <v>103</v>
      </c>
      <c r="H30" s="76">
        <v>0.03309027777777778</v>
      </c>
      <c r="I30" s="19">
        <v>73</v>
      </c>
      <c r="J30" s="59">
        <f t="shared" si="2"/>
        <v>0.0055150462962962965</v>
      </c>
    </row>
    <row r="31" spans="1:10" ht="12">
      <c r="A31" s="17">
        <v>6</v>
      </c>
      <c r="B31" s="106" t="s">
        <v>28</v>
      </c>
      <c r="C31" s="44">
        <f t="shared" si="0"/>
        <v>0.0349537037037037</v>
      </c>
      <c r="D31" s="17">
        <f t="shared" si="1"/>
        <v>69</v>
      </c>
      <c r="E31" s="22">
        <v>4</v>
      </c>
      <c r="F31" s="17">
        <v>29</v>
      </c>
      <c r="G31" s="106" t="s">
        <v>35</v>
      </c>
      <c r="H31" s="76">
        <v>0.03310185185185185</v>
      </c>
      <c r="I31" s="19">
        <v>72</v>
      </c>
      <c r="J31" s="59">
        <f t="shared" si="2"/>
        <v>0.005516975308641974</v>
      </c>
    </row>
    <row r="32" spans="1:10" ht="12">
      <c r="A32" s="17">
        <v>7</v>
      </c>
      <c r="B32" s="33" t="s">
        <v>84</v>
      </c>
      <c r="C32" s="44">
        <f t="shared" si="0"/>
        <v>0.03498842592592593</v>
      </c>
      <c r="D32" s="17">
        <f t="shared" si="1"/>
        <v>68</v>
      </c>
      <c r="E32" s="22">
        <v>4</v>
      </c>
      <c r="F32" s="17">
        <v>30</v>
      </c>
      <c r="G32" s="33" t="s">
        <v>52</v>
      </c>
      <c r="H32" s="76">
        <v>0.03333333333333333</v>
      </c>
      <c r="I32" s="19">
        <v>71</v>
      </c>
      <c r="J32" s="59">
        <f t="shared" si="2"/>
        <v>0.005555555555555556</v>
      </c>
    </row>
    <row r="33" spans="1:10" ht="12">
      <c r="A33" s="17">
        <v>8</v>
      </c>
      <c r="B33" s="33" t="s">
        <v>55</v>
      </c>
      <c r="C33" s="44">
        <f t="shared" si="0"/>
        <v>0.03512731481481481</v>
      </c>
      <c r="D33" s="17">
        <f t="shared" si="1"/>
        <v>67</v>
      </c>
      <c r="E33" s="22">
        <v>4</v>
      </c>
      <c r="F33" s="17">
        <v>31</v>
      </c>
      <c r="G33" s="33" t="s">
        <v>39</v>
      </c>
      <c r="H33" s="76">
        <v>0.033368055555555554</v>
      </c>
      <c r="I33" s="19">
        <v>70</v>
      </c>
      <c r="J33" s="59">
        <f t="shared" si="2"/>
        <v>0.0055613425925925926</v>
      </c>
    </row>
    <row r="34" spans="1:10" ht="12">
      <c r="A34" s="10">
        <v>9</v>
      </c>
      <c r="B34" s="42" t="s">
        <v>30</v>
      </c>
      <c r="C34" s="45">
        <f t="shared" si="0"/>
        <v>0.04009259259259259</v>
      </c>
      <c r="D34" s="10">
        <f t="shared" si="1"/>
        <v>60</v>
      </c>
      <c r="E34" s="23">
        <v>4</v>
      </c>
      <c r="F34" s="17">
        <v>32</v>
      </c>
      <c r="G34" s="106" t="s">
        <v>28</v>
      </c>
      <c r="H34" s="76">
        <v>0.0349537037037037</v>
      </c>
      <c r="I34" s="19">
        <v>69</v>
      </c>
      <c r="J34" s="59">
        <f t="shared" si="2"/>
        <v>0.005825617283950617</v>
      </c>
    </row>
    <row r="35" spans="1:10" ht="12">
      <c r="A35" s="17">
        <v>1</v>
      </c>
      <c r="B35" s="33" t="s">
        <v>64</v>
      </c>
      <c r="C35" s="44">
        <f aca="true" t="shared" si="3" ref="C35:C51">VLOOKUP($B35,$G$2:$I$55,2,FALSE)</f>
        <v>0.032962962962962965</v>
      </c>
      <c r="D35" s="17">
        <f aca="true" t="shared" si="4" ref="D35:D51">VLOOKUP($B35,$G$2:$I$55,3,FALSE)</f>
        <v>75</v>
      </c>
      <c r="E35" s="22">
        <v>5</v>
      </c>
      <c r="F35" s="17">
        <v>33</v>
      </c>
      <c r="G35" s="33" t="s">
        <v>84</v>
      </c>
      <c r="H35" s="76">
        <v>0.03498842592592593</v>
      </c>
      <c r="I35" s="19">
        <v>68</v>
      </c>
      <c r="J35" s="59">
        <f t="shared" si="2"/>
        <v>0.005831404320987655</v>
      </c>
    </row>
    <row r="36" spans="1:10" ht="12">
      <c r="A36" s="17">
        <v>2</v>
      </c>
      <c r="B36" s="33" t="s">
        <v>103</v>
      </c>
      <c r="C36" s="44">
        <f t="shared" si="3"/>
        <v>0.03309027777777778</v>
      </c>
      <c r="D36" s="17">
        <f t="shared" si="4"/>
        <v>73</v>
      </c>
      <c r="E36" s="22">
        <v>5</v>
      </c>
      <c r="F36" s="17">
        <v>34</v>
      </c>
      <c r="G36" s="33" t="s">
        <v>55</v>
      </c>
      <c r="H36" s="76">
        <v>0.03512731481481481</v>
      </c>
      <c r="I36" s="19">
        <v>67</v>
      </c>
      <c r="J36" s="59">
        <f t="shared" si="2"/>
        <v>0.005854552469135802</v>
      </c>
    </row>
    <row r="37" spans="1:10" ht="12">
      <c r="A37" s="17">
        <v>3</v>
      </c>
      <c r="B37" s="33" t="s">
        <v>39</v>
      </c>
      <c r="C37" s="44">
        <f t="shared" si="3"/>
        <v>0.033368055555555554</v>
      </c>
      <c r="D37" s="17">
        <f t="shared" si="4"/>
        <v>70</v>
      </c>
      <c r="E37" s="22">
        <v>5</v>
      </c>
      <c r="F37" s="17">
        <v>35</v>
      </c>
      <c r="G37" s="106" t="s">
        <v>59</v>
      </c>
      <c r="H37" s="76">
        <v>0.035416666666666666</v>
      </c>
      <c r="I37" s="19">
        <v>66</v>
      </c>
      <c r="J37" s="59">
        <f t="shared" si="2"/>
        <v>0.005902777777777778</v>
      </c>
    </row>
    <row r="38" spans="1:10" ht="12">
      <c r="A38" s="17">
        <v>4</v>
      </c>
      <c r="B38" s="106" t="s">
        <v>59</v>
      </c>
      <c r="C38" s="44">
        <f t="shared" si="3"/>
        <v>0.035416666666666666</v>
      </c>
      <c r="D38" s="17">
        <f t="shared" si="4"/>
        <v>66</v>
      </c>
      <c r="E38" s="22">
        <v>5</v>
      </c>
      <c r="F38" s="17">
        <v>36</v>
      </c>
      <c r="G38" s="106" t="s">
        <v>60</v>
      </c>
      <c r="H38" s="76">
        <v>0.03671296296296296</v>
      </c>
      <c r="I38" s="19">
        <v>65</v>
      </c>
      <c r="J38" s="59">
        <f t="shared" si="2"/>
        <v>0.006118827160493827</v>
      </c>
    </row>
    <row r="39" spans="1:10" ht="12">
      <c r="A39" s="17">
        <v>5</v>
      </c>
      <c r="B39" s="106" t="s">
        <v>60</v>
      </c>
      <c r="C39" s="44">
        <f t="shared" si="3"/>
        <v>0.03671296296296296</v>
      </c>
      <c r="D39" s="17">
        <f t="shared" si="4"/>
        <v>65</v>
      </c>
      <c r="E39" s="22">
        <v>5</v>
      </c>
      <c r="F39" s="17">
        <v>37</v>
      </c>
      <c r="G39" s="33" t="s">
        <v>31</v>
      </c>
      <c r="H39" s="76">
        <v>0.03738425925925926</v>
      </c>
      <c r="I39" s="19">
        <v>64</v>
      </c>
      <c r="J39" s="59">
        <f t="shared" si="2"/>
        <v>0.0062307098765432105</v>
      </c>
    </row>
    <row r="40" spans="1:10" ht="12">
      <c r="A40" s="17">
        <v>6</v>
      </c>
      <c r="B40" s="33" t="s">
        <v>31</v>
      </c>
      <c r="C40" s="44">
        <f t="shared" si="3"/>
        <v>0.03738425925925926</v>
      </c>
      <c r="D40" s="17">
        <f t="shared" si="4"/>
        <v>64</v>
      </c>
      <c r="E40" s="22">
        <v>5</v>
      </c>
      <c r="F40" s="17">
        <v>38</v>
      </c>
      <c r="G40" s="33" t="s">
        <v>105</v>
      </c>
      <c r="H40" s="76">
        <v>0.038252314814814815</v>
      </c>
      <c r="I40" s="19">
        <v>63</v>
      </c>
      <c r="J40" s="59">
        <f t="shared" si="2"/>
        <v>0.006375385802469136</v>
      </c>
    </row>
    <row r="41" spans="1:10" ht="12" customHeight="1">
      <c r="A41" s="17">
        <v>7</v>
      </c>
      <c r="B41" s="33" t="s">
        <v>105</v>
      </c>
      <c r="C41" s="44">
        <f t="shared" si="3"/>
        <v>0.038252314814814815</v>
      </c>
      <c r="D41" s="17">
        <f t="shared" si="4"/>
        <v>63</v>
      </c>
      <c r="E41" s="22">
        <v>5</v>
      </c>
      <c r="F41" s="17">
        <v>39</v>
      </c>
      <c r="G41" s="106" t="s">
        <v>32</v>
      </c>
      <c r="H41" s="76">
        <v>0.038483796296296294</v>
      </c>
      <c r="I41" s="19">
        <v>62</v>
      </c>
      <c r="J41" s="59">
        <f t="shared" si="2"/>
        <v>0.006413966049382716</v>
      </c>
    </row>
    <row r="42" spans="1:10" ht="12" customHeight="1">
      <c r="A42" s="17">
        <v>8</v>
      </c>
      <c r="B42" s="37" t="s">
        <v>112</v>
      </c>
      <c r="C42" s="44">
        <f t="shared" si="3"/>
        <v>0.04594907407407408</v>
      </c>
      <c r="D42" s="17">
        <f t="shared" si="4"/>
        <v>55</v>
      </c>
      <c r="E42" s="22">
        <v>5</v>
      </c>
      <c r="F42" s="17">
        <v>40</v>
      </c>
      <c r="G42" s="33" t="s">
        <v>110</v>
      </c>
      <c r="H42" s="76">
        <v>0.04008101851851852</v>
      </c>
      <c r="I42" s="19">
        <v>61</v>
      </c>
      <c r="J42" s="59">
        <f t="shared" si="2"/>
        <v>0.00668016975308642</v>
      </c>
    </row>
    <row r="43" spans="1:10" ht="12" customHeight="1">
      <c r="A43" s="16">
        <v>1</v>
      </c>
      <c r="B43" s="105" t="s">
        <v>32</v>
      </c>
      <c r="C43" s="43">
        <f t="shared" si="3"/>
        <v>0.038483796296296294</v>
      </c>
      <c r="D43" s="16">
        <f t="shared" si="4"/>
        <v>62</v>
      </c>
      <c r="E43" s="100">
        <v>6</v>
      </c>
      <c r="F43" s="17">
        <v>41</v>
      </c>
      <c r="G43" s="33" t="s">
        <v>30</v>
      </c>
      <c r="H43" s="76">
        <v>0.04009259259259259</v>
      </c>
      <c r="I43" s="19">
        <v>60</v>
      </c>
      <c r="J43" s="59">
        <f t="shared" si="2"/>
        <v>0.006682098765432098</v>
      </c>
    </row>
    <row r="44" spans="1:10" ht="12" customHeight="1">
      <c r="A44" s="17">
        <v>2</v>
      </c>
      <c r="B44" s="33" t="s">
        <v>110</v>
      </c>
      <c r="C44" s="44">
        <f t="shared" si="3"/>
        <v>0.04008101851851852</v>
      </c>
      <c r="D44" s="17">
        <f t="shared" si="4"/>
        <v>61</v>
      </c>
      <c r="E44" s="22">
        <v>6</v>
      </c>
      <c r="F44" s="17">
        <v>42</v>
      </c>
      <c r="G44" s="106" t="s">
        <v>49</v>
      </c>
      <c r="H44" s="76">
        <v>0.040219907407407406</v>
      </c>
      <c r="I44" s="19">
        <v>59</v>
      </c>
      <c r="J44" s="59">
        <f t="shared" si="2"/>
        <v>0.006703317901234567</v>
      </c>
    </row>
    <row r="45" spans="1:10" ht="12" customHeight="1">
      <c r="A45" s="17">
        <v>3</v>
      </c>
      <c r="B45" s="106" t="s">
        <v>49</v>
      </c>
      <c r="C45" s="44">
        <f t="shared" si="3"/>
        <v>0.040219907407407406</v>
      </c>
      <c r="D45" s="17">
        <f t="shared" si="4"/>
        <v>59</v>
      </c>
      <c r="E45" s="22">
        <v>6</v>
      </c>
      <c r="F45" s="17">
        <v>43</v>
      </c>
      <c r="G45" s="37" t="s">
        <v>86</v>
      </c>
      <c r="H45" s="76">
        <v>0.04186342592592593</v>
      </c>
      <c r="I45" s="19">
        <v>58</v>
      </c>
      <c r="J45" s="59">
        <f t="shared" si="2"/>
        <v>0.006977237654320988</v>
      </c>
    </row>
    <row r="46" spans="1:10" ht="12" customHeight="1">
      <c r="A46" s="77">
        <v>4</v>
      </c>
      <c r="B46" s="37" t="s">
        <v>86</v>
      </c>
      <c r="C46" s="78">
        <f t="shared" si="3"/>
        <v>0.04186342592592593</v>
      </c>
      <c r="D46" s="77">
        <f t="shared" si="4"/>
        <v>58</v>
      </c>
      <c r="E46" s="22">
        <v>6</v>
      </c>
      <c r="F46" s="17">
        <v>44</v>
      </c>
      <c r="G46" s="106" t="s">
        <v>62</v>
      </c>
      <c r="H46" s="76">
        <v>0.04237268518518519</v>
      </c>
      <c r="I46" s="19">
        <v>57</v>
      </c>
      <c r="J46" s="59">
        <f t="shared" si="2"/>
        <v>0.0070621141975308645</v>
      </c>
    </row>
    <row r="47" spans="1:10" ht="12" customHeight="1">
      <c r="A47" s="112">
        <v>5</v>
      </c>
      <c r="B47" s="107" t="s">
        <v>62</v>
      </c>
      <c r="C47" s="79">
        <f t="shared" si="3"/>
        <v>0.04237268518518519</v>
      </c>
      <c r="D47" s="112">
        <f t="shared" si="4"/>
        <v>57</v>
      </c>
      <c r="E47" s="23">
        <v>6</v>
      </c>
      <c r="F47" s="17">
        <v>45</v>
      </c>
      <c r="G47" s="37" t="s">
        <v>87</v>
      </c>
      <c r="H47" s="76">
        <v>0.04268518518518519</v>
      </c>
      <c r="I47" s="19">
        <v>56</v>
      </c>
      <c r="J47" s="59">
        <f t="shared" si="2"/>
        <v>0.007114197530864198</v>
      </c>
    </row>
    <row r="48" spans="1:10" ht="12" customHeight="1">
      <c r="A48" s="17">
        <v>1</v>
      </c>
      <c r="B48" s="37" t="s">
        <v>87</v>
      </c>
      <c r="C48" s="78">
        <f t="shared" si="3"/>
        <v>0.04268518518518519</v>
      </c>
      <c r="D48" s="17">
        <f t="shared" si="4"/>
        <v>56</v>
      </c>
      <c r="E48" s="22">
        <v>7</v>
      </c>
      <c r="F48" s="17">
        <v>46</v>
      </c>
      <c r="G48" s="33" t="s">
        <v>111</v>
      </c>
      <c r="H48" s="76">
        <v>0.04591435185185185</v>
      </c>
      <c r="I48" s="19" t="s">
        <v>107</v>
      </c>
      <c r="J48" s="59">
        <f t="shared" si="2"/>
        <v>0.007652391975308642</v>
      </c>
    </row>
    <row r="49" spans="1:10" ht="12" customHeight="1">
      <c r="A49" s="17">
        <v>2</v>
      </c>
      <c r="B49" s="33" t="s">
        <v>88</v>
      </c>
      <c r="C49" s="78">
        <f t="shared" si="3"/>
        <v>0.04748842592592593</v>
      </c>
      <c r="D49" s="17">
        <f t="shared" si="4"/>
        <v>54</v>
      </c>
      <c r="E49" s="22">
        <v>7</v>
      </c>
      <c r="F49" s="17">
        <v>47</v>
      </c>
      <c r="G49" s="37" t="s">
        <v>112</v>
      </c>
      <c r="H49" s="76">
        <v>0.04594907407407408</v>
      </c>
      <c r="I49" s="19">
        <v>55</v>
      </c>
      <c r="J49" s="59">
        <f t="shared" si="2"/>
        <v>0.00765817901234568</v>
      </c>
    </row>
    <row r="50" spans="1:10" ht="12" customHeight="1">
      <c r="A50" s="17">
        <v>3</v>
      </c>
      <c r="B50" s="106" t="s">
        <v>40</v>
      </c>
      <c r="C50" s="78">
        <f t="shared" si="3"/>
        <v>0.04795138888888889</v>
      </c>
      <c r="D50" s="17">
        <f t="shared" si="4"/>
        <v>53</v>
      </c>
      <c r="E50" s="22">
        <v>7</v>
      </c>
      <c r="F50" s="17">
        <v>48</v>
      </c>
      <c r="G50" s="33" t="s">
        <v>88</v>
      </c>
      <c r="H50" s="76">
        <v>0.04748842592592593</v>
      </c>
      <c r="I50" s="19">
        <v>54</v>
      </c>
      <c r="J50" s="59">
        <f t="shared" si="2"/>
        <v>0.007914737654320988</v>
      </c>
    </row>
    <row r="51" spans="1:10" ht="12" customHeight="1">
      <c r="A51" s="17">
        <v>4</v>
      </c>
      <c r="B51" s="33" t="s">
        <v>74</v>
      </c>
      <c r="C51" s="78">
        <f t="shared" si="3"/>
        <v>0.05347222222222222</v>
      </c>
      <c r="D51" s="17">
        <f t="shared" si="4"/>
        <v>52</v>
      </c>
      <c r="E51" s="22">
        <v>7</v>
      </c>
      <c r="F51" s="17">
        <v>49</v>
      </c>
      <c r="G51" s="106" t="s">
        <v>40</v>
      </c>
      <c r="H51" s="76">
        <v>0.04795138888888889</v>
      </c>
      <c r="I51" s="19">
        <v>53</v>
      </c>
      <c r="J51" s="59">
        <f t="shared" si="2"/>
        <v>0.007991898148148149</v>
      </c>
    </row>
    <row r="52" spans="1:10" ht="12" customHeight="1">
      <c r="A52" s="72"/>
      <c r="B52" s="81"/>
      <c r="C52" s="113"/>
      <c r="D52" s="72"/>
      <c r="E52" s="114"/>
      <c r="F52" s="10">
        <v>50</v>
      </c>
      <c r="G52" s="42" t="s">
        <v>74</v>
      </c>
      <c r="H52" s="80">
        <v>0.05347222222222222</v>
      </c>
      <c r="I52" s="31">
        <v>52</v>
      </c>
      <c r="J52" s="61">
        <f t="shared" si="2"/>
        <v>0.008912037037037036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187"/>
  <sheetViews>
    <sheetView showGridLines="0" zoomScalePageLayoutView="0" workbookViewId="0" topLeftCell="A1">
      <selection activeCell="I10" sqref="I10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7.140625" style="56" customWidth="1"/>
    <col min="11" max="11" width="15.57421875" style="36" customWidth="1"/>
    <col min="12" max="12" width="14.00390625" style="1" bestFit="1" customWidth="1"/>
    <col min="13" max="13" width="7.8515625" style="1" bestFit="1" customWidth="1"/>
    <col min="14" max="16384" width="13.57421875" style="1" customWidth="1"/>
  </cols>
  <sheetData>
    <row r="1" spans="1:11" s="6" customFormat="1" ht="18.75" customHeight="1">
      <c r="A1" s="173" t="s">
        <v>94</v>
      </c>
      <c r="B1" s="174"/>
      <c r="C1" s="174"/>
      <c r="D1" s="174"/>
      <c r="E1" s="174"/>
      <c r="F1" s="174"/>
      <c r="G1" s="174"/>
      <c r="H1" s="174"/>
      <c r="I1" s="174"/>
      <c r="J1" s="55">
        <v>4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33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 customHeight="1">
      <c r="A3" s="26">
        <v>1</v>
      </c>
      <c r="B3" s="105" t="s">
        <v>57</v>
      </c>
      <c r="C3" s="43">
        <f aca="true" t="shared" si="0" ref="C3:C46">VLOOKUP($B3,$G$2:$I$47,2,FALSE)</f>
        <v>0.01667824074074074</v>
      </c>
      <c r="D3" s="18">
        <f aca="true" t="shared" si="1" ref="D3:D46">VLOOKUP($B3,$G$2:$I$47,3,FALSE)</f>
        <v>100</v>
      </c>
      <c r="E3" s="25">
        <v>1</v>
      </c>
      <c r="F3" s="16">
        <v>1</v>
      </c>
      <c r="G3" s="105" t="s">
        <v>57</v>
      </c>
      <c r="H3" s="115">
        <v>0.01667824074074074</v>
      </c>
      <c r="I3" s="28">
        <v>100</v>
      </c>
      <c r="J3" s="57">
        <f aca="true" t="shared" si="2" ref="J3:J34">H3/J$1</f>
        <v>0.004169560185185185</v>
      </c>
      <c r="K3" s="41" t="s">
        <v>41</v>
      </c>
    </row>
    <row r="4" spans="1:11" ht="12.75" customHeight="1">
      <c r="A4" s="20">
        <v>2</v>
      </c>
      <c r="B4" s="106" t="s">
        <v>42</v>
      </c>
      <c r="C4" s="44">
        <f t="shared" si="0"/>
        <v>0.017731481481481483</v>
      </c>
      <c r="D4" s="15">
        <f t="shared" si="1"/>
        <v>99</v>
      </c>
      <c r="E4" s="21">
        <v>1</v>
      </c>
      <c r="F4" s="17">
        <v>2</v>
      </c>
      <c r="G4" s="106" t="s">
        <v>42</v>
      </c>
      <c r="H4" s="58">
        <v>0.017731481481481483</v>
      </c>
      <c r="I4" s="19">
        <v>99</v>
      </c>
      <c r="J4" s="59">
        <f t="shared" si="2"/>
        <v>0.004432870370370371</v>
      </c>
      <c r="K4" s="41" t="s">
        <v>86</v>
      </c>
    </row>
    <row r="5" spans="1:11" ht="12.75" customHeight="1">
      <c r="A5" s="20">
        <v>3</v>
      </c>
      <c r="B5" s="106" t="s">
        <v>76</v>
      </c>
      <c r="C5" s="44">
        <f t="shared" si="0"/>
        <v>0.018310185185185186</v>
      </c>
      <c r="D5" s="15">
        <f t="shared" si="1"/>
        <v>98</v>
      </c>
      <c r="E5" s="21">
        <v>1</v>
      </c>
      <c r="F5" s="17">
        <v>3</v>
      </c>
      <c r="G5" s="106" t="s">
        <v>76</v>
      </c>
      <c r="H5" s="58">
        <v>0.018310185185185186</v>
      </c>
      <c r="I5" s="19">
        <v>98</v>
      </c>
      <c r="J5" s="59">
        <f t="shared" si="2"/>
        <v>0.004577546296296297</v>
      </c>
      <c r="K5" s="41"/>
    </row>
    <row r="6" spans="1:11" ht="12.75" customHeight="1">
      <c r="A6" s="20">
        <v>4</v>
      </c>
      <c r="B6" s="37" t="s">
        <v>80</v>
      </c>
      <c r="C6" s="44">
        <f t="shared" si="0"/>
        <v>0.024722222222222225</v>
      </c>
      <c r="D6" s="15">
        <f t="shared" si="1"/>
        <v>71</v>
      </c>
      <c r="E6" s="21">
        <v>1</v>
      </c>
      <c r="F6" s="17">
        <v>4</v>
      </c>
      <c r="G6" s="33" t="s">
        <v>41</v>
      </c>
      <c r="H6" s="58">
        <v>0.019178240740740742</v>
      </c>
      <c r="I6" s="19">
        <v>97</v>
      </c>
      <c r="J6" s="59">
        <f t="shared" si="2"/>
        <v>0.0047945601851851856</v>
      </c>
      <c r="K6" s="41"/>
    </row>
    <row r="7" spans="1:11" ht="12.75" customHeight="1">
      <c r="A7" s="16">
        <v>1</v>
      </c>
      <c r="B7" s="62" t="s">
        <v>41</v>
      </c>
      <c r="C7" s="43">
        <f t="shared" si="0"/>
        <v>0.019178240740740742</v>
      </c>
      <c r="D7" s="18">
        <f t="shared" si="1"/>
        <v>97</v>
      </c>
      <c r="E7" s="25">
        <v>2</v>
      </c>
      <c r="F7" s="17">
        <v>5</v>
      </c>
      <c r="G7" s="106" t="s">
        <v>113</v>
      </c>
      <c r="H7" s="58">
        <v>0.019363425925925926</v>
      </c>
      <c r="I7" s="19">
        <v>96</v>
      </c>
      <c r="J7" s="59">
        <f t="shared" si="2"/>
        <v>0.004840856481481482</v>
      </c>
      <c r="K7" s="41"/>
    </row>
    <row r="8" spans="1:11" ht="12.75" customHeight="1">
      <c r="A8" s="17">
        <v>2</v>
      </c>
      <c r="B8" s="106" t="s">
        <v>113</v>
      </c>
      <c r="C8" s="44">
        <f t="shared" si="0"/>
        <v>0.019363425925925926</v>
      </c>
      <c r="D8" s="15">
        <f t="shared" si="1"/>
        <v>96</v>
      </c>
      <c r="E8" s="21">
        <v>2</v>
      </c>
      <c r="F8" s="17">
        <v>6</v>
      </c>
      <c r="G8" s="33" t="s">
        <v>109</v>
      </c>
      <c r="H8" s="58">
        <v>0.01965277777777778</v>
      </c>
      <c r="I8" s="19">
        <v>95</v>
      </c>
      <c r="J8" s="59">
        <f t="shared" si="2"/>
        <v>0.004913194444444445</v>
      </c>
      <c r="K8" s="41"/>
    </row>
    <row r="9" spans="1:11" ht="12.75" customHeight="1">
      <c r="A9" s="17">
        <v>3</v>
      </c>
      <c r="B9" s="33" t="s">
        <v>109</v>
      </c>
      <c r="C9" s="44">
        <f t="shared" si="0"/>
        <v>0.01965277777777778</v>
      </c>
      <c r="D9" s="17">
        <f t="shared" si="1"/>
        <v>95</v>
      </c>
      <c r="E9" s="21">
        <v>2</v>
      </c>
      <c r="F9" s="17">
        <v>7</v>
      </c>
      <c r="G9" s="37" t="s">
        <v>82</v>
      </c>
      <c r="H9" s="58">
        <v>0.019733796296296298</v>
      </c>
      <c r="I9" s="19">
        <v>94</v>
      </c>
      <c r="J9" s="59">
        <f t="shared" si="2"/>
        <v>0.0049334490740740745</v>
      </c>
      <c r="K9" s="41"/>
    </row>
    <row r="10" spans="1:11" ht="12.75" customHeight="1">
      <c r="A10" s="17">
        <v>4</v>
      </c>
      <c r="B10" s="106" t="s">
        <v>37</v>
      </c>
      <c r="C10" s="44">
        <f t="shared" si="0"/>
        <v>0.019849537037037037</v>
      </c>
      <c r="D10" s="15">
        <f t="shared" si="1"/>
        <v>93</v>
      </c>
      <c r="E10" s="21">
        <v>2</v>
      </c>
      <c r="F10" s="17">
        <v>8</v>
      </c>
      <c r="G10" s="106" t="s">
        <v>37</v>
      </c>
      <c r="H10" s="58">
        <v>0.019849537037037037</v>
      </c>
      <c r="I10" s="19">
        <v>93</v>
      </c>
      <c r="J10" s="59">
        <f t="shared" si="2"/>
        <v>0.004962384259259259</v>
      </c>
      <c r="K10" s="41"/>
    </row>
    <row r="11" spans="1:11" ht="12.75" customHeight="1">
      <c r="A11" s="17">
        <v>5</v>
      </c>
      <c r="B11" s="33" t="s">
        <v>36</v>
      </c>
      <c r="C11" s="44">
        <f t="shared" si="0"/>
        <v>0.02011574074074074</v>
      </c>
      <c r="D11" s="17">
        <f t="shared" si="1"/>
        <v>92</v>
      </c>
      <c r="E11" s="21">
        <v>2</v>
      </c>
      <c r="F11" s="17">
        <v>9</v>
      </c>
      <c r="G11" s="33" t="s">
        <v>36</v>
      </c>
      <c r="H11" s="58">
        <v>0.02011574074074074</v>
      </c>
      <c r="I11" s="19">
        <v>92</v>
      </c>
      <c r="J11" s="59">
        <f t="shared" si="2"/>
        <v>0.005028935185185185</v>
      </c>
      <c r="K11" s="41"/>
    </row>
    <row r="12" spans="1:11" ht="12.75" customHeight="1">
      <c r="A12" s="17">
        <v>6</v>
      </c>
      <c r="B12" s="106" t="s">
        <v>43</v>
      </c>
      <c r="C12" s="44">
        <f t="shared" si="0"/>
        <v>0.020266203703703703</v>
      </c>
      <c r="D12" s="17">
        <f t="shared" si="1"/>
        <v>91</v>
      </c>
      <c r="E12" s="21">
        <v>2</v>
      </c>
      <c r="F12" s="17">
        <v>10</v>
      </c>
      <c r="G12" s="106" t="s">
        <v>43</v>
      </c>
      <c r="H12" s="58">
        <v>0.020266203703703703</v>
      </c>
      <c r="I12" s="19">
        <v>91</v>
      </c>
      <c r="J12" s="59">
        <f t="shared" si="2"/>
        <v>0.005066550925925926</v>
      </c>
      <c r="K12" s="41"/>
    </row>
    <row r="13" spans="1:11" ht="12.75" customHeight="1">
      <c r="A13" s="17">
        <v>7</v>
      </c>
      <c r="B13" s="37" t="s">
        <v>79</v>
      </c>
      <c r="C13" s="44">
        <f t="shared" si="0"/>
        <v>0.020428240740740743</v>
      </c>
      <c r="D13" s="17">
        <f t="shared" si="1"/>
        <v>90</v>
      </c>
      <c r="E13" s="21">
        <v>2</v>
      </c>
      <c r="F13" s="17">
        <v>11</v>
      </c>
      <c r="G13" s="37" t="s">
        <v>79</v>
      </c>
      <c r="H13" s="58">
        <v>0.020428240740740743</v>
      </c>
      <c r="I13" s="19">
        <v>90</v>
      </c>
      <c r="J13" s="59">
        <f t="shared" si="2"/>
        <v>0.005107060185185186</v>
      </c>
      <c r="K13" s="41"/>
    </row>
    <row r="14" spans="1:11" ht="12.75" customHeight="1">
      <c r="A14" s="17">
        <v>8</v>
      </c>
      <c r="B14" s="106" t="s">
        <v>70</v>
      </c>
      <c r="C14" s="44">
        <f t="shared" si="0"/>
        <v>0.021099537037037038</v>
      </c>
      <c r="D14" s="17">
        <f t="shared" si="1"/>
        <v>87</v>
      </c>
      <c r="E14" s="21">
        <v>2</v>
      </c>
      <c r="F14" s="17">
        <v>12</v>
      </c>
      <c r="G14" s="106" t="s">
        <v>45</v>
      </c>
      <c r="H14" s="58">
        <v>0.020879629629629626</v>
      </c>
      <c r="I14" s="19">
        <v>89</v>
      </c>
      <c r="J14" s="59">
        <f t="shared" si="2"/>
        <v>0.005219907407407407</v>
      </c>
      <c r="K14" s="41"/>
    </row>
    <row r="15" spans="1:11" ht="12.75" customHeight="1">
      <c r="A15" s="10">
        <v>9</v>
      </c>
      <c r="B15" s="107" t="s">
        <v>47</v>
      </c>
      <c r="C15" s="45">
        <f t="shared" si="0"/>
        <v>0.021747685185185186</v>
      </c>
      <c r="D15" s="10">
        <f t="shared" si="1"/>
        <v>84</v>
      </c>
      <c r="E15" s="99">
        <v>2</v>
      </c>
      <c r="F15" s="17">
        <v>13</v>
      </c>
      <c r="G15" s="106" t="s">
        <v>26</v>
      </c>
      <c r="H15" s="58">
        <v>0.02107638888888889</v>
      </c>
      <c r="I15" s="19">
        <v>88</v>
      </c>
      <c r="J15" s="59">
        <f t="shared" si="2"/>
        <v>0.005269097222222223</v>
      </c>
      <c r="K15" s="41"/>
    </row>
    <row r="16" spans="1:11" ht="12.75" customHeight="1">
      <c r="A16" s="17">
        <v>1</v>
      </c>
      <c r="B16" s="37" t="s">
        <v>82</v>
      </c>
      <c r="C16" s="44">
        <f t="shared" si="0"/>
        <v>0.019733796296296298</v>
      </c>
      <c r="D16" s="17">
        <f t="shared" si="1"/>
        <v>94</v>
      </c>
      <c r="E16" s="21">
        <v>3</v>
      </c>
      <c r="F16" s="17">
        <v>14</v>
      </c>
      <c r="G16" s="106" t="s">
        <v>70</v>
      </c>
      <c r="H16" s="58">
        <v>0.021099537037037038</v>
      </c>
      <c r="I16" s="19">
        <v>87</v>
      </c>
      <c r="J16" s="59">
        <f t="shared" si="2"/>
        <v>0.0052748842592592595</v>
      </c>
      <c r="K16" s="41"/>
    </row>
    <row r="17" spans="1:11" ht="12.75" customHeight="1">
      <c r="A17" s="17">
        <v>2</v>
      </c>
      <c r="B17" s="106" t="s">
        <v>45</v>
      </c>
      <c r="C17" s="44">
        <f t="shared" si="0"/>
        <v>0.020879629629629626</v>
      </c>
      <c r="D17" s="17">
        <f t="shared" si="1"/>
        <v>89</v>
      </c>
      <c r="E17" s="21">
        <v>3</v>
      </c>
      <c r="F17" s="17">
        <v>15</v>
      </c>
      <c r="G17" s="33" t="s">
        <v>38</v>
      </c>
      <c r="H17" s="58">
        <v>0.021284722222222222</v>
      </c>
      <c r="I17" s="19">
        <v>86</v>
      </c>
      <c r="J17" s="59">
        <f t="shared" si="2"/>
        <v>0.0053211805555555556</v>
      </c>
      <c r="K17" s="41"/>
    </row>
    <row r="18" spans="1:11" ht="12.75" customHeight="1">
      <c r="A18" s="17">
        <v>3</v>
      </c>
      <c r="B18" s="106" t="s">
        <v>26</v>
      </c>
      <c r="C18" s="44">
        <f t="shared" si="0"/>
        <v>0.02107638888888889</v>
      </c>
      <c r="D18" s="17">
        <f t="shared" si="1"/>
        <v>88</v>
      </c>
      <c r="E18" s="21">
        <v>3</v>
      </c>
      <c r="F18" s="17">
        <v>16</v>
      </c>
      <c r="G18" s="33" t="s">
        <v>83</v>
      </c>
      <c r="H18" s="58">
        <v>0.02164351851851852</v>
      </c>
      <c r="I18" s="19">
        <v>85</v>
      </c>
      <c r="J18" s="59">
        <f t="shared" si="2"/>
        <v>0.00541087962962963</v>
      </c>
      <c r="K18" s="41"/>
    </row>
    <row r="19" spans="1:11" ht="12.75" customHeight="1">
      <c r="A19" s="17">
        <v>4</v>
      </c>
      <c r="B19" s="33" t="s">
        <v>38</v>
      </c>
      <c r="C19" s="44">
        <f t="shared" si="0"/>
        <v>0.021284722222222222</v>
      </c>
      <c r="D19" s="17">
        <f t="shared" si="1"/>
        <v>86</v>
      </c>
      <c r="E19" s="22">
        <v>3</v>
      </c>
      <c r="F19" s="17">
        <v>17</v>
      </c>
      <c r="G19" s="106" t="s">
        <v>47</v>
      </c>
      <c r="H19" s="58">
        <v>0.021747685185185186</v>
      </c>
      <c r="I19" s="19">
        <v>84</v>
      </c>
      <c r="J19" s="59">
        <f t="shared" si="2"/>
        <v>0.0054369212962962965</v>
      </c>
      <c r="K19" s="41"/>
    </row>
    <row r="20" spans="1:11" ht="12.75" customHeight="1">
      <c r="A20" s="17">
        <v>5</v>
      </c>
      <c r="B20" s="33" t="s">
        <v>46</v>
      </c>
      <c r="C20" s="44">
        <f t="shared" si="0"/>
        <v>0.022164351851851852</v>
      </c>
      <c r="D20" s="17">
        <f t="shared" si="1"/>
        <v>82</v>
      </c>
      <c r="E20" s="22">
        <v>3</v>
      </c>
      <c r="F20" s="17">
        <v>18</v>
      </c>
      <c r="G20" s="33" t="s">
        <v>64</v>
      </c>
      <c r="H20" s="58">
        <v>0.021979166666666664</v>
      </c>
      <c r="I20" s="19">
        <v>83</v>
      </c>
      <c r="J20" s="59">
        <f t="shared" si="2"/>
        <v>0.005494791666666666</v>
      </c>
      <c r="K20" s="41"/>
    </row>
    <row r="21" spans="1:11" ht="12.75" customHeight="1">
      <c r="A21" s="17">
        <v>6</v>
      </c>
      <c r="B21" s="33" t="s">
        <v>81</v>
      </c>
      <c r="C21" s="44">
        <f t="shared" si="0"/>
        <v>0.023067129629629632</v>
      </c>
      <c r="D21" s="17">
        <f t="shared" si="1"/>
        <v>78</v>
      </c>
      <c r="E21" s="22">
        <v>3</v>
      </c>
      <c r="F21" s="17">
        <v>19</v>
      </c>
      <c r="G21" s="33" t="s">
        <v>46</v>
      </c>
      <c r="H21" s="58">
        <v>0.022164351851851852</v>
      </c>
      <c r="I21" s="19">
        <v>82</v>
      </c>
      <c r="J21" s="59">
        <f t="shared" si="2"/>
        <v>0.005541087962962963</v>
      </c>
      <c r="K21" s="41"/>
    </row>
    <row r="22" spans="1:11" ht="12.75" customHeight="1">
      <c r="A22" s="17">
        <v>7</v>
      </c>
      <c r="B22" s="106" t="s">
        <v>29</v>
      </c>
      <c r="C22" s="44">
        <f t="shared" si="0"/>
        <v>0.024328703703703703</v>
      </c>
      <c r="D22" s="17">
        <f t="shared" si="1"/>
        <v>74</v>
      </c>
      <c r="E22" s="22">
        <v>3</v>
      </c>
      <c r="F22" s="17">
        <v>20</v>
      </c>
      <c r="G22" s="106" t="s">
        <v>69</v>
      </c>
      <c r="H22" s="58">
        <v>0.022546296296296297</v>
      </c>
      <c r="I22" s="19">
        <v>81</v>
      </c>
      <c r="J22" s="59">
        <f t="shared" si="2"/>
        <v>0.005636574074074074</v>
      </c>
      <c r="K22" s="41"/>
    </row>
    <row r="23" spans="1:11" ht="12.75" customHeight="1">
      <c r="A23" s="16">
        <v>1</v>
      </c>
      <c r="B23" s="62" t="s">
        <v>83</v>
      </c>
      <c r="C23" s="43">
        <f t="shared" si="0"/>
        <v>0.02164351851851852</v>
      </c>
      <c r="D23" s="16">
        <f t="shared" si="1"/>
        <v>85</v>
      </c>
      <c r="E23" s="100">
        <v>4</v>
      </c>
      <c r="F23" s="17">
        <v>21</v>
      </c>
      <c r="G23" s="106" t="s">
        <v>71</v>
      </c>
      <c r="H23" s="58">
        <v>0.022604166666666665</v>
      </c>
      <c r="I23" s="19">
        <v>80</v>
      </c>
      <c r="J23" s="59">
        <f t="shared" si="2"/>
        <v>0.005651041666666666</v>
      </c>
      <c r="K23" s="41"/>
    </row>
    <row r="24" spans="1:11" ht="12.75" customHeight="1">
      <c r="A24" s="17">
        <v>2</v>
      </c>
      <c r="B24" s="106" t="s">
        <v>69</v>
      </c>
      <c r="C24" s="44">
        <f t="shared" si="0"/>
        <v>0.022546296296296297</v>
      </c>
      <c r="D24" s="17">
        <f t="shared" si="1"/>
        <v>81</v>
      </c>
      <c r="E24" s="22">
        <v>4</v>
      </c>
      <c r="F24" s="17">
        <v>22</v>
      </c>
      <c r="G24" s="106" t="s">
        <v>35</v>
      </c>
      <c r="H24" s="58">
        <v>0.02273148148148148</v>
      </c>
      <c r="I24" s="19">
        <v>79</v>
      </c>
      <c r="J24" s="59">
        <f t="shared" si="2"/>
        <v>0.00568287037037037</v>
      </c>
      <c r="K24" s="41"/>
    </row>
    <row r="25" spans="1:11" ht="12.75" customHeight="1">
      <c r="A25" s="20">
        <v>3</v>
      </c>
      <c r="B25" s="106" t="s">
        <v>71</v>
      </c>
      <c r="C25" s="44">
        <f t="shared" si="0"/>
        <v>0.022604166666666665</v>
      </c>
      <c r="D25" s="17">
        <f t="shared" si="1"/>
        <v>80</v>
      </c>
      <c r="E25" s="22">
        <v>4</v>
      </c>
      <c r="F25" s="17">
        <v>23</v>
      </c>
      <c r="G25" s="33" t="s">
        <v>81</v>
      </c>
      <c r="H25" s="58">
        <v>0.023067129629629632</v>
      </c>
      <c r="I25" s="19">
        <v>78</v>
      </c>
      <c r="J25" s="59">
        <f t="shared" si="2"/>
        <v>0.005766782407407408</v>
      </c>
      <c r="K25" s="41"/>
    </row>
    <row r="26" spans="1:11" ht="12.75" customHeight="1">
      <c r="A26" s="17">
        <v>4</v>
      </c>
      <c r="B26" s="106" t="s">
        <v>35</v>
      </c>
      <c r="C26" s="44">
        <f t="shared" si="0"/>
        <v>0.02273148148148148</v>
      </c>
      <c r="D26" s="17">
        <f t="shared" si="1"/>
        <v>79</v>
      </c>
      <c r="E26" s="22">
        <v>4</v>
      </c>
      <c r="F26" s="17">
        <v>24</v>
      </c>
      <c r="G26" s="106" t="s">
        <v>59</v>
      </c>
      <c r="H26" s="58">
        <v>0.02310185185185185</v>
      </c>
      <c r="I26" s="19">
        <v>77</v>
      </c>
      <c r="J26" s="59">
        <f t="shared" si="2"/>
        <v>0.005775462962962962</v>
      </c>
      <c r="K26" s="41"/>
    </row>
    <row r="27" spans="1:11" ht="12.75" customHeight="1">
      <c r="A27" s="17">
        <v>5</v>
      </c>
      <c r="B27" s="106" t="s">
        <v>67</v>
      </c>
      <c r="C27" s="44">
        <f t="shared" si="0"/>
        <v>0.024201388888888887</v>
      </c>
      <c r="D27" s="17">
        <f t="shared" si="1"/>
        <v>75</v>
      </c>
      <c r="E27" s="22">
        <v>4</v>
      </c>
      <c r="F27" s="17">
        <v>25</v>
      </c>
      <c r="G27" s="33" t="s">
        <v>39</v>
      </c>
      <c r="H27" s="58">
        <v>0.023194444444444445</v>
      </c>
      <c r="I27" s="19">
        <v>76</v>
      </c>
      <c r="J27" s="59">
        <f t="shared" si="2"/>
        <v>0.005798611111111111</v>
      </c>
      <c r="K27" s="41"/>
    </row>
    <row r="28" spans="1:11" ht="12.75" customHeight="1">
      <c r="A28" s="17">
        <v>6</v>
      </c>
      <c r="B28" s="33" t="s">
        <v>55</v>
      </c>
      <c r="C28" s="44">
        <f t="shared" si="0"/>
        <v>0.02443287037037037</v>
      </c>
      <c r="D28" s="17">
        <f t="shared" si="1"/>
        <v>73</v>
      </c>
      <c r="E28" s="22">
        <v>4</v>
      </c>
      <c r="F28" s="17">
        <v>26</v>
      </c>
      <c r="G28" s="106" t="s">
        <v>67</v>
      </c>
      <c r="H28" s="58">
        <v>0.024201388888888887</v>
      </c>
      <c r="I28" s="19">
        <v>75</v>
      </c>
      <c r="J28" s="59">
        <f t="shared" si="2"/>
        <v>0.006050347222222222</v>
      </c>
      <c r="K28" s="41"/>
    </row>
    <row r="29" spans="1:11" ht="12.75" customHeight="1">
      <c r="A29" s="20">
        <v>7</v>
      </c>
      <c r="B29" s="106" t="s">
        <v>30</v>
      </c>
      <c r="C29" s="44">
        <f t="shared" si="0"/>
        <v>0.024467592592592593</v>
      </c>
      <c r="D29" s="17">
        <f t="shared" si="1"/>
        <v>72</v>
      </c>
      <c r="E29" s="22">
        <v>4</v>
      </c>
      <c r="F29" s="17">
        <v>27</v>
      </c>
      <c r="G29" s="106" t="s">
        <v>29</v>
      </c>
      <c r="H29" s="58">
        <v>0.024328703703703703</v>
      </c>
      <c r="I29" s="19">
        <v>74</v>
      </c>
      <c r="J29" s="59">
        <f t="shared" si="2"/>
        <v>0.006082175925925926</v>
      </c>
      <c r="K29" s="41"/>
    </row>
    <row r="30" spans="1:11" ht="12.75" customHeight="1">
      <c r="A30" s="118">
        <v>8</v>
      </c>
      <c r="B30" s="107" t="s">
        <v>48</v>
      </c>
      <c r="C30" s="45">
        <f t="shared" si="0"/>
        <v>0.025266203703703704</v>
      </c>
      <c r="D30" s="10">
        <f t="shared" si="1"/>
        <v>70</v>
      </c>
      <c r="E30" s="23">
        <v>4</v>
      </c>
      <c r="F30" s="17">
        <v>28</v>
      </c>
      <c r="G30" s="33" t="s">
        <v>55</v>
      </c>
      <c r="H30" s="67">
        <v>0.02443287037037037</v>
      </c>
      <c r="I30" s="19">
        <v>73</v>
      </c>
      <c r="J30" s="59">
        <f t="shared" si="2"/>
        <v>0.006108217592592592</v>
      </c>
      <c r="K30" s="41"/>
    </row>
    <row r="31" spans="1:11" ht="12.75" customHeight="1">
      <c r="A31" s="17">
        <v>1</v>
      </c>
      <c r="B31" s="33" t="s">
        <v>64</v>
      </c>
      <c r="C31" s="44">
        <f t="shared" si="0"/>
        <v>0.021979166666666664</v>
      </c>
      <c r="D31" s="17">
        <f t="shared" si="1"/>
        <v>83</v>
      </c>
      <c r="E31" s="22">
        <v>5</v>
      </c>
      <c r="F31" s="17">
        <v>29</v>
      </c>
      <c r="G31" s="106" t="s">
        <v>30</v>
      </c>
      <c r="H31" s="67">
        <v>0.024467592592592593</v>
      </c>
      <c r="I31" s="19">
        <v>72</v>
      </c>
      <c r="J31" s="59">
        <f t="shared" si="2"/>
        <v>0.006116898148148148</v>
      </c>
      <c r="K31" s="41"/>
    </row>
    <row r="32" spans="1:11" ht="12.75" customHeight="1">
      <c r="A32" s="17">
        <v>2</v>
      </c>
      <c r="B32" s="106" t="s">
        <v>59</v>
      </c>
      <c r="C32" s="44">
        <f t="shared" si="0"/>
        <v>0.02310185185185185</v>
      </c>
      <c r="D32" s="17">
        <f t="shared" si="1"/>
        <v>77</v>
      </c>
      <c r="E32" s="22">
        <v>5</v>
      </c>
      <c r="F32" s="17">
        <v>30</v>
      </c>
      <c r="G32" s="37" t="s">
        <v>80</v>
      </c>
      <c r="H32" s="67">
        <v>0.024722222222222225</v>
      </c>
      <c r="I32" s="19">
        <v>71</v>
      </c>
      <c r="J32" s="59">
        <f t="shared" si="2"/>
        <v>0.006180555555555556</v>
      </c>
      <c r="K32" s="41"/>
    </row>
    <row r="33" spans="1:11" ht="12.75" customHeight="1">
      <c r="A33" s="17">
        <v>3</v>
      </c>
      <c r="B33" s="33" t="s">
        <v>39</v>
      </c>
      <c r="C33" s="44">
        <f t="shared" si="0"/>
        <v>0.023194444444444445</v>
      </c>
      <c r="D33" s="17">
        <f t="shared" si="1"/>
        <v>76</v>
      </c>
      <c r="E33" s="22">
        <v>5</v>
      </c>
      <c r="F33" s="17">
        <v>31</v>
      </c>
      <c r="G33" s="106" t="s">
        <v>48</v>
      </c>
      <c r="H33" s="67">
        <v>0.025266203703703704</v>
      </c>
      <c r="I33" s="19">
        <v>70</v>
      </c>
      <c r="J33" s="59">
        <f t="shared" si="2"/>
        <v>0.006316550925925926</v>
      </c>
      <c r="K33" s="41"/>
    </row>
    <row r="34" spans="1:11" ht="12.75" customHeight="1">
      <c r="A34" s="17">
        <v>4</v>
      </c>
      <c r="B34" s="33" t="s">
        <v>31</v>
      </c>
      <c r="C34" s="44">
        <f t="shared" si="0"/>
        <v>0.025381944444444443</v>
      </c>
      <c r="D34" s="17">
        <f t="shared" si="1"/>
        <v>69</v>
      </c>
      <c r="E34" s="22">
        <v>5</v>
      </c>
      <c r="F34" s="17">
        <v>32</v>
      </c>
      <c r="G34" s="33" t="s">
        <v>31</v>
      </c>
      <c r="H34" s="58">
        <v>0.025381944444444443</v>
      </c>
      <c r="I34" s="19">
        <v>69</v>
      </c>
      <c r="J34" s="59">
        <f t="shared" si="2"/>
        <v>0.006345486111111111</v>
      </c>
      <c r="K34" s="41"/>
    </row>
    <row r="35" spans="1:11" ht="12.75" customHeight="1">
      <c r="A35" s="17">
        <v>5</v>
      </c>
      <c r="B35" s="106" t="s">
        <v>60</v>
      </c>
      <c r="C35" s="44">
        <f t="shared" si="0"/>
        <v>0.025925925925925925</v>
      </c>
      <c r="D35" s="17">
        <f t="shared" si="1"/>
        <v>67</v>
      </c>
      <c r="E35" s="22">
        <v>5</v>
      </c>
      <c r="F35" s="17">
        <v>33</v>
      </c>
      <c r="G35" s="106" t="s">
        <v>53</v>
      </c>
      <c r="H35" s="58">
        <v>0.02584490740740741</v>
      </c>
      <c r="I35" s="19">
        <v>68</v>
      </c>
      <c r="J35" s="59">
        <f aca="true" t="shared" si="3" ref="J35:J47">H35/J$1</f>
        <v>0.0064612268518518525</v>
      </c>
      <c r="K35" s="41"/>
    </row>
    <row r="36" spans="1:11" ht="12.75" customHeight="1">
      <c r="A36" s="17">
        <v>6</v>
      </c>
      <c r="B36" s="33" t="s">
        <v>105</v>
      </c>
      <c r="C36" s="44">
        <f t="shared" si="0"/>
        <v>0.026539351851851852</v>
      </c>
      <c r="D36" s="17">
        <f t="shared" si="1"/>
        <v>65</v>
      </c>
      <c r="E36" s="22">
        <v>5</v>
      </c>
      <c r="F36" s="17">
        <v>34</v>
      </c>
      <c r="G36" s="106" t="s">
        <v>60</v>
      </c>
      <c r="H36" s="58">
        <v>0.025925925925925925</v>
      </c>
      <c r="I36" s="19">
        <v>67</v>
      </c>
      <c r="J36" s="59">
        <f t="shared" si="3"/>
        <v>0.006481481481481481</v>
      </c>
      <c r="K36" s="41"/>
    </row>
    <row r="37" spans="1:11" ht="12.75" customHeight="1">
      <c r="A37" s="17">
        <v>7</v>
      </c>
      <c r="B37" s="33" t="s">
        <v>112</v>
      </c>
      <c r="C37" s="44">
        <f t="shared" si="0"/>
        <v>0.02918981481481481</v>
      </c>
      <c r="D37" s="17">
        <f t="shared" si="1"/>
        <v>62</v>
      </c>
      <c r="E37" s="22">
        <v>5</v>
      </c>
      <c r="F37" s="17">
        <v>35</v>
      </c>
      <c r="G37" s="37" t="s">
        <v>86</v>
      </c>
      <c r="H37" s="58">
        <v>0.025983796296296297</v>
      </c>
      <c r="I37" s="19">
        <v>66</v>
      </c>
      <c r="J37" s="59">
        <f t="shared" si="3"/>
        <v>0.006495949074074074</v>
      </c>
      <c r="K37" s="41"/>
    </row>
    <row r="38" spans="1:11" ht="12.75" customHeight="1">
      <c r="A38" s="16">
        <v>1</v>
      </c>
      <c r="B38" s="105" t="s">
        <v>53</v>
      </c>
      <c r="C38" s="43">
        <f t="shared" si="0"/>
        <v>0.02584490740740741</v>
      </c>
      <c r="D38" s="16">
        <f t="shared" si="1"/>
        <v>68</v>
      </c>
      <c r="E38" s="100">
        <v>6</v>
      </c>
      <c r="F38" s="17">
        <v>36</v>
      </c>
      <c r="G38" s="33" t="s">
        <v>105</v>
      </c>
      <c r="H38" s="58">
        <v>0.026539351851851852</v>
      </c>
      <c r="I38" s="19">
        <v>65</v>
      </c>
      <c r="J38" s="59">
        <f t="shared" si="3"/>
        <v>0.006634837962962963</v>
      </c>
      <c r="K38" s="41"/>
    </row>
    <row r="39" spans="1:11" ht="12.75" customHeight="1">
      <c r="A39" s="17">
        <v>2</v>
      </c>
      <c r="B39" s="37" t="s">
        <v>86</v>
      </c>
      <c r="C39" s="44">
        <f t="shared" si="0"/>
        <v>0.025983796296296297</v>
      </c>
      <c r="D39" s="17">
        <f t="shared" si="1"/>
        <v>66</v>
      </c>
      <c r="E39" s="22">
        <v>6</v>
      </c>
      <c r="F39" s="17">
        <v>37</v>
      </c>
      <c r="G39" s="37" t="s">
        <v>91</v>
      </c>
      <c r="H39" s="67">
        <v>0.02900462962962963</v>
      </c>
      <c r="I39" s="19">
        <v>64</v>
      </c>
      <c r="J39" s="59">
        <f t="shared" si="3"/>
        <v>0.0072511574074074076</v>
      </c>
      <c r="K39" s="41"/>
    </row>
    <row r="40" spans="1:11" ht="12.75" customHeight="1">
      <c r="A40" s="17">
        <v>3</v>
      </c>
      <c r="B40" s="106" t="s">
        <v>49</v>
      </c>
      <c r="C40" s="44">
        <f t="shared" si="0"/>
        <v>0.029166666666666664</v>
      </c>
      <c r="D40" s="17">
        <f t="shared" si="1"/>
        <v>63</v>
      </c>
      <c r="E40" s="22">
        <v>6</v>
      </c>
      <c r="F40" s="17">
        <v>38</v>
      </c>
      <c r="G40" s="106" t="s">
        <v>49</v>
      </c>
      <c r="H40" s="67">
        <v>0.029166666666666664</v>
      </c>
      <c r="I40" s="19">
        <v>63</v>
      </c>
      <c r="J40" s="59">
        <f t="shared" si="3"/>
        <v>0.007291666666666666</v>
      </c>
      <c r="K40" s="41"/>
    </row>
    <row r="41" spans="1:11" ht="12.75" customHeight="1">
      <c r="A41" s="17">
        <v>4</v>
      </c>
      <c r="B41" s="106" t="s">
        <v>62</v>
      </c>
      <c r="C41" s="44">
        <f t="shared" si="0"/>
        <v>0.029409722222222223</v>
      </c>
      <c r="D41" s="17">
        <f t="shared" si="1"/>
        <v>61</v>
      </c>
      <c r="E41" s="22">
        <v>6</v>
      </c>
      <c r="F41" s="17">
        <v>39</v>
      </c>
      <c r="G41" s="33" t="s">
        <v>112</v>
      </c>
      <c r="H41" s="67">
        <v>0.02918981481481481</v>
      </c>
      <c r="I41" s="19">
        <v>62</v>
      </c>
      <c r="J41" s="59">
        <f t="shared" si="3"/>
        <v>0.007297453703703703</v>
      </c>
      <c r="K41" s="39"/>
    </row>
    <row r="42" spans="1:11" ht="12.75" customHeight="1">
      <c r="A42" s="10">
        <v>5</v>
      </c>
      <c r="B42" s="42" t="s">
        <v>99</v>
      </c>
      <c r="C42" s="45">
        <f t="shared" si="0"/>
        <v>0.03125</v>
      </c>
      <c r="D42" s="10">
        <f t="shared" si="1"/>
        <v>59</v>
      </c>
      <c r="E42" s="23">
        <v>6</v>
      </c>
      <c r="F42" s="17">
        <v>40</v>
      </c>
      <c r="G42" s="106" t="s">
        <v>62</v>
      </c>
      <c r="H42" s="67">
        <v>0.029409722222222223</v>
      </c>
      <c r="I42" s="19">
        <v>61</v>
      </c>
      <c r="J42" s="59">
        <f t="shared" si="3"/>
        <v>0.007352430555555556</v>
      </c>
      <c r="K42" s="39"/>
    </row>
    <row r="43" spans="1:10" ht="12.75" customHeight="1">
      <c r="A43" s="17">
        <v>1</v>
      </c>
      <c r="B43" s="37" t="s">
        <v>91</v>
      </c>
      <c r="C43" s="44">
        <f t="shared" si="0"/>
        <v>0.02900462962962963</v>
      </c>
      <c r="D43" s="17">
        <f t="shared" si="1"/>
        <v>64</v>
      </c>
      <c r="E43" s="22">
        <v>7</v>
      </c>
      <c r="F43" s="17">
        <v>41</v>
      </c>
      <c r="G43" s="37" t="s">
        <v>87</v>
      </c>
      <c r="H43" s="58">
        <v>0.029652777777777778</v>
      </c>
      <c r="I43" s="19">
        <v>60</v>
      </c>
      <c r="J43" s="59">
        <f t="shared" si="3"/>
        <v>0.0074131944444444445</v>
      </c>
    </row>
    <row r="44" spans="1:10" ht="12.75" customHeight="1">
      <c r="A44" s="17">
        <v>2</v>
      </c>
      <c r="B44" s="37" t="s">
        <v>87</v>
      </c>
      <c r="C44" s="44">
        <f t="shared" si="0"/>
        <v>0.029652777777777778</v>
      </c>
      <c r="D44" s="17">
        <f t="shared" si="1"/>
        <v>60</v>
      </c>
      <c r="E44" s="22">
        <v>7</v>
      </c>
      <c r="F44" s="17">
        <v>42</v>
      </c>
      <c r="G44" s="33" t="s">
        <v>99</v>
      </c>
      <c r="H44" s="58">
        <v>0.03125</v>
      </c>
      <c r="I44" s="19">
        <v>59</v>
      </c>
      <c r="J44" s="59">
        <f t="shared" si="3"/>
        <v>0.0078125</v>
      </c>
    </row>
    <row r="45" spans="1:10" ht="12.75" customHeight="1">
      <c r="A45" s="17">
        <v>3</v>
      </c>
      <c r="B45" s="106" t="s">
        <v>63</v>
      </c>
      <c r="C45" s="44">
        <f t="shared" si="0"/>
        <v>0.031342592592592596</v>
      </c>
      <c r="D45" s="17">
        <f t="shared" si="1"/>
        <v>58</v>
      </c>
      <c r="E45" s="69">
        <v>7</v>
      </c>
      <c r="F45" s="17">
        <v>43</v>
      </c>
      <c r="G45" s="33" t="s">
        <v>114</v>
      </c>
      <c r="H45" s="58">
        <v>0.031342592592592596</v>
      </c>
      <c r="I45" s="19" t="s">
        <v>107</v>
      </c>
      <c r="J45" s="59">
        <f t="shared" si="3"/>
        <v>0.007835648148148149</v>
      </c>
    </row>
    <row r="46" spans="1:10" ht="12.75" customHeight="1">
      <c r="A46" s="17">
        <v>4</v>
      </c>
      <c r="B46" s="106" t="s">
        <v>40</v>
      </c>
      <c r="C46" s="44">
        <f t="shared" si="0"/>
        <v>0.036759259259259255</v>
      </c>
      <c r="D46" s="17">
        <f t="shared" si="1"/>
        <v>57</v>
      </c>
      <c r="E46" s="22">
        <v>7</v>
      </c>
      <c r="F46" s="17">
        <v>44</v>
      </c>
      <c r="G46" s="106" t="s">
        <v>63</v>
      </c>
      <c r="H46" s="58">
        <v>0.031342592592592596</v>
      </c>
      <c r="I46" s="19">
        <v>58</v>
      </c>
      <c r="J46" s="59">
        <f t="shared" si="3"/>
        <v>0.007835648148148149</v>
      </c>
    </row>
    <row r="47" spans="1:10" ht="12.75" customHeight="1">
      <c r="A47" s="116"/>
      <c r="B47" s="117"/>
      <c r="C47" s="113"/>
      <c r="D47" s="116"/>
      <c r="E47" s="83"/>
      <c r="F47" s="10">
        <v>45</v>
      </c>
      <c r="G47" s="107" t="s">
        <v>40</v>
      </c>
      <c r="H47" s="60">
        <v>0.036759259259259255</v>
      </c>
      <c r="I47" s="31">
        <v>57</v>
      </c>
      <c r="J47" s="61">
        <f t="shared" si="3"/>
        <v>0.009189814814814814</v>
      </c>
    </row>
    <row r="50" spans="5:8" ht="10.5" customHeight="1">
      <c r="E50" s="1"/>
      <c r="F50" s="1"/>
      <c r="H50" s="65"/>
    </row>
    <row r="51" spans="5:8" ht="10.5" customHeight="1">
      <c r="E51" s="1"/>
      <c r="F51" s="1"/>
      <c r="H51" s="65"/>
    </row>
    <row r="52" spans="5:8" ht="10.5" customHeight="1">
      <c r="E52" s="1"/>
      <c r="F52" s="1"/>
      <c r="H52" s="65"/>
    </row>
    <row r="53" spans="5:8" ht="10.5" customHeight="1">
      <c r="E53" s="1"/>
      <c r="F53" s="1"/>
      <c r="H53" s="65"/>
    </row>
    <row r="54" spans="5:8" ht="10.5" customHeight="1">
      <c r="E54" s="1"/>
      <c r="F54" s="1"/>
      <c r="H54" s="65"/>
    </row>
    <row r="55" spans="5:8" ht="10.5" customHeight="1">
      <c r="E55" s="1"/>
      <c r="F55" s="1"/>
      <c r="H55" s="65"/>
    </row>
    <row r="56" spans="5:8" ht="10.5" customHeight="1">
      <c r="E56" s="1"/>
      <c r="F56" s="1"/>
      <c r="H56" s="65"/>
    </row>
    <row r="57" spans="5:8" ht="10.5" customHeight="1">
      <c r="E57" s="1"/>
      <c r="F57" s="1"/>
      <c r="H57" s="65"/>
    </row>
    <row r="58" spans="5:8" ht="10.5" customHeight="1">
      <c r="E58" s="1"/>
      <c r="F58" s="1"/>
      <c r="H58" s="65"/>
    </row>
    <row r="59" spans="5:8" ht="10.5" customHeight="1">
      <c r="E59" s="1"/>
      <c r="F59" s="1"/>
      <c r="H59" s="65"/>
    </row>
    <row r="60" spans="5:8" ht="10.5" customHeight="1">
      <c r="E60" s="1"/>
      <c r="F60" s="1"/>
      <c r="H60" s="65"/>
    </row>
    <row r="61" spans="5:8" ht="10.5" customHeight="1">
      <c r="E61" s="1"/>
      <c r="F61" s="1"/>
      <c r="H61" s="65"/>
    </row>
    <row r="62" spans="5:8" ht="10.5" customHeight="1">
      <c r="E62" s="1"/>
      <c r="F62" s="1"/>
      <c r="H62" s="65"/>
    </row>
    <row r="63" spans="5:8" ht="10.5" customHeight="1">
      <c r="E63" s="1"/>
      <c r="F63" s="1"/>
      <c r="H63" s="65"/>
    </row>
    <row r="64" spans="5:8" ht="10.5" customHeight="1">
      <c r="E64" s="1"/>
      <c r="F64" s="1"/>
      <c r="H64" s="65"/>
    </row>
    <row r="65" spans="5:8" ht="10.5" customHeight="1">
      <c r="E65" s="1"/>
      <c r="F65" s="1"/>
      <c r="H65" s="65"/>
    </row>
    <row r="66" spans="5:8" ht="10.5" customHeight="1">
      <c r="E66" s="1"/>
      <c r="F66" s="1"/>
      <c r="H66" s="65"/>
    </row>
    <row r="67" spans="5:8" ht="10.5" customHeight="1">
      <c r="E67" s="1"/>
      <c r="F67" s="1"/>
      <c r="H67" s="65"/>
    </row>
    <row r="68" spans="5:8" ht="10.5" customHeight="1">
      <c r="E68" s="1"/>
      <c r="F68" s="1"/>
      <c r="H68" s="65"/>
    </row>
    <row r="69" spans="5:8" ht="10.5" customHeight="1">
      <c r="E69" s="1"/>
      <c r="F69" s="1"/>
      <c r="H69" s="65"/>
    </row>
    <row r="70" spans="5:8" ht="10.5" customHeight="1">
      <c r="E70" s="1"/>
      <c r="F70" s="1"/>
      <c r="H70" s="65"/>
    </row>
    <row r="71" spans="5:8" ht="10.5" customHeight="1">
      <c r="E71" s="1"/>
      <c r="F71" s="1"/>
      <c r="H71" s="65"/>
    </row>
    <row r="72" spans="5:8" ht="10.5" customHeight="1">
      <c r="E72" s="1"/>
      <c r="F72" s="1"/>
      <c r="H72" s="65"/>
    </row>
    <row r="73" spans="5:8" ht="10.5" customHeight="1">
      <c r="E73" s="1"/>
      <c r="F73" s="1"/>
      <c r="H73" s="65"/>
    </row>
    <row r="74" spans="5:8" ht="10.5" customHeight="1">
      <c r="E74" s="1"/>
      <c r="F74" s="1"/>
      <c r="H74" s="65"/>
    </row>
    <row r="75" spans="5:8" ht="10.5" customHeight="1">
      <c r="E75" s="1"/>
      <c r="F75" s="1"/>
      <c r="H75" s="65"/>
    </row>
    <row r="76" spans="5:8" ht="10.5" customHeight="1">
      <c r="E76" s="1"/>
      <c r="F76" s="1"/>
      <c r="H76" s="65"/>
    </row>
    <row r="77" spans="5:8" ht="10.5" customHeight="1">
      <c r="E77" s="1"/>
      <c r="F77" s="1"/>
      <c r="H77" s="65"/>
    </row>
    <row r="78" spans="5:8" ht="10.5" customHeight="1">
      <c r="E78" s="1"/>
      <c r="F78" s="1"/>
      <c r="H78" s="65"/>
    </row>
    <row r="79" spans="5:8" ht="10.5" customHeight="1">
      <c r="E79" s="1"/>
      <c r="F79" s="1"/>
      <c r="H79" s="65"/>
    </row>
    <row r="80" spans="5:8" ht="10.5" customHeight="1">
      <c r="E80" s="1"/>
      <c r="F80" s="1"/>
      <c r="H80" s="65"/>
    </row>
    <row r="81" spans="5:8" ht="10.5" customHeight="1">
      <c r="E81" s="1"/>
      <c r="F81" s="1"/>
      <c r="H81" s="65"/>
    </row>
    <row r="82" spans="5:8" ht="10.5" customHeight="1">
      <c r="E82" s="1"/>
      <c r="F82" s="1"/>
      <c r="H82" s="65"/>
    </row>
    <row r="83" spans="5:8" ht="10.5" customHeight="1">
      <c r="E83" s="1"/>
      <c r="F83" s="1"/>
      <c r="H83" s="65"/>
    </row>
    <row r="84" spans="5:8" ht="10.5" customHeight="1">
      <c r="E84" s="1"/>
      <c r="F84" s="1"/>
      <c r="H84" s="65"/>
    </row>
    <row r="85" spans="5:8" ht="10.5" customHeight="1">
      <c r="E85" s="1"/>
      <c r="F85" s="1"/>
      <c r="H85" s="65"/>
    </row>
    <row r="86" spans="5:8" ht="10.5" customHeight="1">
      <c r="E86" s="1"/>
      <c r="F86" s="1"/>
      <c r="H86" s="65"/>
    </row>
    <row r="87" spans="5:8" ht="10.5" customHeight="1">
      <c r="E87" s="1"/>
      <c r="F87" s="1"/>
      <c r="H87" s="65"/>
    </row>
    <row r="88" spans="5:8" ht="10.5" customHeight="1">
      <c r="E88" s="1"/>
      <c r="F88" s="1"/>
      <c r="H88" s="65"/>
    </row>
    <row r="89" spans="5:8" ht="10.5" customHeight="1">
      <c r="E89" s="1"/>
      <c r="F89" s="1"/>
      <c r="H89" s="65"/>
    </row>
    <row r="90" spans="5:8" ht="10.5" customHeight="1">
      <c r="E90" s="1"/>
      <c r="F90" s="1"/>
      <c r="H90" s="65"/>
    </row>
    <row r="91" spans="5:8" ht="10.5" customHeight="1">
      <c r="E91" s="1"/>
      <c r="F91" s="1"/>
      <c r="H91" s="65"/>
    </row>
    <row r="92" spans="5:8" ht="10.5" customHeight="1">
      <c r="E92" s="1"/>
      <c r="F92" s="1"/>
      <c r="H92" s="65"/>
    </row>
    <row r="93" spans="5:8" ht="10.5" customHeight="1">
      <c r="E93" s="1"/>
      <c r="F93" s="1"/>
      <c r="H93" s="65"/>
    </row>
    <row r="94" spans="5:8" ht="10.5" customHeight="1">
      <c r="E94" s="1"/>
      <c r="F94" s="1"/>
      <c r="H94" s="65"/>
    </row>
    <row r="95" spans="5:8" ht="10.5" customHeight="1">
      <c r="E95" s="1"/>
      <c r="F95" s="1"/>
      <c r="H95" s="65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  <row r="178" spans="5:8" ht="10.5" customHeight="1">
      <c r="E178" s="1"/>
      <c r="F178" s="1"/>
      <c r="H178" s="1"/>
    </row>
    <row r="179" spans="5:8" ht="10.5" customHeight="1">
      <c r="E179" s="1"/>
      <c r="F179" s="1"/>
      <c r="H179" s="1"/>
    </row>
    <row r="180" spans="5:8" ht="10.5" customHeight="1">
      <c r="E180" s="1"/>
      <c r="F180" s="1"/>
      <c r="H180" s="1"/>
    </row>
    <row r="181" spans="5:8" ht="10.5" customHeight="1">
      <c r="E181" s="1"/>
      <c r="F181" s="1"/>
      <c r="H181" s="1"/>
    </row>
    <row r="182" spans="5:8" ht="10.5" customHeight="1">
      <c r="E182" s="1"/>
      <c r="F182" s="1"/>
      <c r="H182" s="1"/>
    </row>
    <row r="183" spans="5:8" ht="10.5" customHeight="1">
      <c r="E183" s="1"/>
      <c r="F183" s="1"/>
      <c r="H183" s="1"/>
    </row>
    <row r="184" spans="5:8" ht="10.5" customHeight="1">
      <c r="E184" s="1"/>
      <c r="F184" s="1"/>
      <c r="H184" s="1"/>
    </row>
    <row r="185" spans="5:8" ht="10.5" customHeight="1">
      <c r="E185" s="1"/>
      <c r="F185" s="1"/>
      <c r="H185" s="1"/>
    </row>
    <row r="186" spans="5:8" ht="10.5" customHeight="1">
      <c r="E186" s="1"/>
      <c r="F186" s="1"/>
      <c r="H186" s="1"/>
    </row>
    <row r="187" spans="5:8" ht="10.5" customHeight="1">
      <c r="E187" s="1"/>
      <c r="F187" s="1"/>
      <c r="H187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71"/>
  <sheetViews>
    <sheetView showGridLines="0" zoomScalePageLayoutView="0" workbookViewId="0" topLeftCell="A1">
      <selection activeCell="H19" sqref="H19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6.8515625" style="56" bestFit="1" customWidth="1"/>
    <col min="11" max="11" width="15.57421875" style="36" customWidth="1"/>
    <col min="12" max="16384" width="13.57421875" style="1" customWidth="1"/>
  </cols>
  <sheetData>
    <row r="1" spans="1:11" s="6" customFormat="1" ht="18.75" customHeight="1">
      <c r="A1" s="173" t="s">
        <v>95</v>
      </c>
      <c r="B1" s="174"/>
      <c r="C1" s="174"/>
      <c r="D1" s="174"/>
      <c r="E1" s="174"/>
      <c r="F1" s="174"/>
      <c r="G1" s="174"/>
      <c r="H1" s="174"/>
      <c r="I1" s="174"/>
      <c r="J1" s="55">
        <v>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33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">
      <c r="A3" s="26">
        <v>1</v>
      </c>
      <c r="B3" s="105" t="s">
        <v>57</v>
      </c>
      <c r="C3" s="43">
        <f aca="true" t="shared" si="0" ref="C3:C47">VLOOKUP($B3,$G$2:$I$48,2,FALSE)</f>
        <v>0.020439814814814817</v>
      </c>
      <c r="D3" s="18">
        <f aca="true" t="shared" si="1" ref="D3:D47">VLOOKUP($B3,$G$2:$I$48,3,FALSE)</f>
        <v>100</v>
      </c>
      <c r="E3" s="120">
        <v>1</v>
      </c>
      <c r="F3" s="16">
        <v>1</v>
      </c>
      <c r="G3" s="105" t="s">
        <v>57</v>
      </c>
      <c r="H3" s="75">
        <v>0.020439814814814817</v>
      </c>
      <c r="I3" s="28">
        <v>100</v>
      </c>
      <c r="J3" s="57">
        <f aca="true" t="shared" si="2" ref="J3:J33">H3/J$1</f>
        <v>0.004087962962962963</v>
      </c>
      <c r="K3" s="41" t="s">
        <v>105</v>
      </c>
    </row>
    <row r="4" spans="1:11" ht="12">
      <c r="A4" s="20">
        <v>2</v>
      </c>
      <c r="B4" s="106" t="s">
        <v>42</v>
      </c>
      <c r="C4" s="44">
        <f t="shared" si="0"/>
        <v>0.021180555555555553</v>
      </c>
      <c r="D4" s="15">
        <f t="shared" si="1"/>
        <v>99</v>
      </c>
      <c r="E4" s="121">
        <v>1</v>
      </c>
      <c r="F4" s="17">
        <v>2</v>
      </c>
      <c r="G4" s="106" t="s">
        <v>42</v>
      </c>
      <c r="H4" s="76">
        <v>0.021180555555555553</v>
      </c>
      <c r="I4" s="19">
        <v>99</v>
      </c>
      <c r="J4" s="59">
        <f t="shared" si="2"/>
        <v>0.004236111111111111</v>
      </c>
      <c r="K4" s="41" t="s">
        <v>30</v>
      </c>
    </row>
    <row r="5" spans="1:11" ht="12">
      <c r="A5" s="20">
        <v>3</v>
      </c>
      <c r="B5" s="1" t="s">
        <v>75</v>
      </c>
      <c r="C5" s="44">
        <f t="shared" si="0"/>
        <v>0.021805555555555554</v>
      </c>
      <c r="D5" s="15">
        <f t="shared" si="1"/>
        <v>98</v>
      </c>
      <c r="E5" s="121">
        <v>1</v>
      </c>
      <c r="F5" s="17">
        <v>3</v>
      </c>
      <c r="G5" s="33" t="s">
        <v>75</v>
      </c>
      <c r="H5" s="76">
        <v>0.021805555555555554</v>
      </c>
      <c r="I5" s="19">
        <v>98</v>
      </c>
      <c r="J5" s="59">
        <f t="shared" si="2"/>
        <v>0.004361111111111111</v>
      </c>
      <c r="K5" s="41"/>
    </row>
    <row r="6" spans="1:11" ht="12">
      <c r="A6" s="20">
        <v>4</v>
      </c>
      <c r="B6" s="106" t="s">
        <v>76</v>
      </c>
      <c r="C6" s="44">
        <f t="shared" si="0"/>
        <v>0.022083333333333333</v>
      </c>
      <c r="D6" s="15">
        <f t="shared" si="1"/>
        <v>97</v>
      </c>
      <c r="E6" s="121">
        <v>1</v>
      </c>
      <c r="F6" s="17">
        <v>4</v>
      </c>
      <c r="G6" s="106" t="s">
        <v>76</v>
      </c>
      <c r="H6" s="76">
        <v>0.022083333333333333</v>
      </c>
      <c r="I6" s="19">
        <v>97</v>
      </c>
      <c r="J6" s="59">
        <f t="shared" si="2"/>
        <v>0.004416666666666667</v>
      </c>
      <c r="K6" s="41"/>
    </row>
    <row r="7" spans="1:11" ht="12">
      <c r="A7" s="20">
        <v>5</v>
      </c>
      <c r="B7" s="1" t="s">
        <v>23</v>
      </c>
      <c r="C7" s="44">
        <f t="shared" si="0"/>
        <v>0.022361111111111113</v>
      </c>
      <c r="D7" s="15">
        <f t="shared" si="1"/>
        <v>96</v>
      </c>
      <c r="E7" s="121">
        <v>1</v>
      </c>
      <c r="F7" s="17">
        <v>5</v>
      </c>
      <c r="G7" s="33" t="s">
        <v>23</v>
      </c>
      <c r="H7" s="76">
        <v>0.022361111111111113</v>
      </c>
      <c r="I7" s="19">
        <v>96</v>
      </c>
      <c r="J7" s="59">
        <f t="shared" si="2"/>
        <v>0.004472222222222223</v>
      </c>
      <c r="K7" s="41"/>
    </row>
    <row r="8" spans="1:11" ht="12">
      <c r="A8" s="20">
        <v>6</v>
      </c>
      <c r="B8" s="1" t="s">
        <v>34</v>
      </c>
      <c r="C8" s="44">
        <f t="shared" si="0"/>
        <v>0.022523148148148143</v>
      </c>
      <c r="D8" s="15">
        <f t="shared" si="1"/>
        <v>95</v>
      </c>
      <c r="E8" s="121">
        <v>1</v>
      </c>
      <c r="F8" s="17">
        <v>6</v>
      </c>
      <c r="G8" s="33" t="s">
        <v>34</v>
      </c>
      <c r="H8" s="76">
        <v>0.022523148148148143</v>
      </c>
      <c r="I8" s="19">
        <v>95</v>
      </c>
      <c r="J8" s="59">
        <f t="shared" si="2"/>
        <v>0.004504629629629628</v>
      </c>
      <c r="K8" s="41"/>
    </row>
    <row r="9" spans="1:11" ht="12">
      <c r="A9" s="17">
        <v>7</v>
      </c>
      <c r="B9" s="1" t="s">
        <v>101</v>
      </c>
      <c r="C9" s="44">
        <f t="shared" si="0"/>
        <v>0.022835648148148147</v>
      </c>
      <c r="D9" s="15">
        <f t="shared" si="1"/>
        <v>94</v>
      </c>
      <c r="E9" s="121">
        <v>1</v>
      </c>
      <c r="F9" s="17">
        <v>7</v>
      </c>
      <c r="G9" s="33" t="s">
        <v>101</v>
      </c>
      <c r="H9" s="76">
        <v>0.022835648148148147</v>
      </c>
      <c r="I9" s="19">
        <v>94</v>
      </c>
      <c r="J9" s="59">
        <f t="shared" si="2"/>
        <v>0.004567129629629629</v>
      </c>
      <c r="K9" s="41"/>
    </row>
    <row r="10" spans="1:11" ht="12">
      <c r="A10" s="16">
        <v>1</v>
      </c>
      <c r="B10" s="62" t="s">
        <v>41</v>
      </c>
      <c r="C10" s="43">
        <f t="shared" si="0"/>
        <v>0.02326388888888889</v>
      </c>
      <c r="D10" s="16">
        <f t="shared" si="1"/>
        <v>93</v>
      </c>
      <c r="E10" s="120">
        <v>2</v>
      </c>
      <c r="F10" s="17">
        <v>8</v>
      </c>
      <c r="G10" s="33" t="s">
        <v>41</v>
      </c>
      <c r="H10" s="76">
        <v>0.02326388888888889</v>
      </c>
      <c r="I10" s="19">
        <v>93</v>
      </c>
      <c r="J10" s="59">
        <f t="shared" si="2"/>
        <v>0.004652777777777778</v>
      </c>
      <c r="K10" s="41"/>
    </row>
    <row r="11" spans="1:11" ht="12">
      <c r="A11" s="17">
        <v>2</v>
      </c>
      <c r="B11" s="106" t="s">
        <v>37</v>
      </c>
      <c r="C11" s="44">
        <f t="shared" si="0"/>
        <v>0.023344907407407408</v>
      </c>
      <c r="D11" s="17">
        <f t="shared" si="1"/>
        <v>92</v>
      </c>
      <c r="E11" s="121">
        <v>2</v>
      </c>
      <c r="F11" s="17">
        <v>9</v>
      </c>
      <c r="G11" s="106" t="s">
        <v>37</v>
      </c>
      <c r="H11" s="76">
        <v>0.023344907407407408</v>
      </c>
      <c r="I11" s="19">
        <v>92</v>
      </c>
      <c r="J11" s="59">
        <f t="shared" si="2"/>
        <v>0.004668981481481481</v>
      </c>
      <c r="K11" s="41"/>
    </row>
    <row r="12" spans="1:11" ht="12">
      <c r="A12" s="17">
        <v>3</v>
      </c>
      <c r="B12" s="106" t="s">
        <v>113</v>
      </c>
      <c r="C12" s="44">
        <f t="shared" si="0"/>
        <v>0.02359953703703704</v>
      </c>
      <c r="D12" s="17">
        <f t="shared" si="1"/>
        <v>91</v>
      </c>
      <c r="E12" s="121">
        <v>2</v>
      </c>
      <c r="F12" s="17">
        <v>10</v>
      </c>
      <c r="G12" s="106" t="s">
        <v>113</v>
      </c>
      <c r="H12" s="76">
        <v>0.02359953703703704</v>
      </c>
      <c r="I12" s="19">
        <v>91</v>
      </c>
      <c r="J12" s="59">
        <f t="shared" si="2"/>
        <v>0.004719907407407408</v>
      </c>
      <c r="K12" s="41"/>
    </row>
    <row r="13" spans="1:11" ht="12">
      <c r="A13" s="17">
        <v>4</v>
      </c>
      <c r="B13" s="33" t="s">
        <v>25</v>
      </c>
      <c r="C13" s="44">
        <f t="shared" si="0"/>
        <v>0.02440972222222222</v>
      </c>
      <c r="D13" s="17">
        <f t="shared" si="1"/>
        <v>90</v>
      </c>
      <c r="E13" s="121">
        <v>2</v>
      </c>
      <c r="F13" s="17">
        <v>11</v>
      </c>
      <c r="G13" s="33" t="s">
        <v>25</v>
      </c>
      <c r="H13" s="76">
        <v>0.02440972222222222</v>
      </c>
      <c r="I13" s="19">
        <v>90</v>
      </c>
      <c r="J13" s="59">
        <f t="shared" si="2"/>
        <v>0.004881944444444444</v>
      </c>
      <c r="K13" s="41"/>
    </row>
    <row r="14" spans="1:11" ht="12">
      <c r="A14" s="17">
        <v>5</v>
      </c>
      <c r="B14" s="106" t="s">
        <v>43</v>
      </c>
      <c r="C14" s="44">
        <f t="shared" si="0"/>
        <v>0.024687499999999998</v>
      </c>
      <c r="D14" s="17">
        <f t="shared" si="1"/>
        <v>88</v>
      </c>
      <c r="E14" s="121">
        <v>2</v>
      </c>
      <c r="F14" s="17">
        <v>12</v>
      </c>
      <c r="G14" s="33" t="s">
        <v>68</v>
      </c>
      <c r="H14" s="76">
        <v>0.02466435185185185</v>
      </c>
      <c r="I14" s="19">
        <v>89</v>
      </c>
      <c r="J14" s="59">
        <f t="shared" si="2"/>
        <v>0.0049328703703703704</v>
      </c>
      <c r="K14" s="41"/>
    </row>
    <row r="15" spans="1:11" ht="12">
      <c r="A15" s="17">
        <v>6</v>
      </c>
      <c r="B15" s="33" t="s">
        <v>24</v>
      </c>
      <c r="C15" s="44">
        <f t="shared" si="0"/>
        <v>0.024722222222222225</v>
      </c>
      <c r="D15" s="17">
        <f t="shared" si="1"/>
        <v>87</v>
      </c>
      <c r="E15" s="121">
        <v>2</v>
      </c>
      <c r="F15" s="17">
        <v>13</v>
      </c>
      <c r="G15" s="106" t="s">
        <v>43</v>
      </c>
      <c r="H15" s="76">
        <v>0.024687499999999998</v>
      </c>
      <c r="I15" s="19">
        <v>88</v>
      </c>
      <c r="J15" s="59">
        <f t="shared" si="2"/>
        <v>0.004937499999999999</v>
      </c>
      <c r="K15" s="41"/>
    </row>
    <row r="16" spans="1:11" ht="12">
      <c r="A16" s="10">
        <v>7</v>
      </c>
      <c r="B16" s="42" t="s">
        <v>54</v>
      </c>
      <c r="C16" s="45">
        <f t="shared" si="0"/>
        <v>0.027337962962962963</v>
      </c>
      <c r="D16" s="10">
        <f t="shared" si="1"/>
        <v>78</v>
      </c>
      <c r="E16" s="122">
        <v>2</v>
      </c>
      <c r="F16" s="17">
        <v>14</v>
      </c>
      <c r="G16" s="33" t="s">
        <v>24</v>
      </c>
      <c r="H16" s="76">
        <v>0.024722222222222225</v>
      </c>
      <c r="I16" s="19">
        <v>87</v>
      </c>
      <c r="J16" s="59">
        <f t="shared" si="2"/>
        <v>0.004944444444444445</v>
      </c>
      <c r="K16" s="41"/>
    </row>
    <row r="17" spans="1:11" ht="12">
      <c r="A17" s="17">
        <v>1</v>
      </c>
      <c r="B17" s="33" t="s">
        <v>68</v>
      </c>
      <c r="C17" s="44">
        <f t="shared" si="0"/>
        <v>0.02466435185185185</v>
      </c>
      <c r="D17" s="17">
        <f t="shared" si="1"/>
        <v>89</v>
      </c>
      <c r="E17" s="121">
        <v>3</v>
      </c>
      <c r="F17" s="17">
        <v>15</v>
      </c>
      <c r="G17" s="106" t="s">
        <v>45</v>
      </c>
      <c r="H17" s="76">
        <v>0.025983796296296297</v>
      </c>
      <c r="I17" s="19">
        <v>86</v>
      </c>
      <c r="J17" s="59">
        <f t="shared" si="2"/>
        <v>0.0051967592592592595</v>
      </c>
      <c r="K17" s="41"/>
    </row>
    <row r="18" spans="1:11" ht="12">
      <c r="A18" s="17">
        <v>2</v>
      </c>
      <c r="B18" s="106" t="s">
        <v>45</v>
      </c>
      <c r="C18" s="44">
        <f t="shared" si="0"/>
        <v>0.025983796296296297</v>
      </c>
      <c r="D18" s="17">
        <f t="shared" si="1"/>
        <v>86</v>
      </c>
      <c r="E18" s="123">
        <v>3</v>
      </c>
      <c r="F18" s="17">
        <v>16</v>
      </c>
      <c r="G18" s="33" t="s">
        <v>83</v>
      </c>
      <c r="H18" s="76">
        <v>0.026400462962962962</v>
      </c>
      <c r="I18" s="19">
        <v>85</v>
      </c>
      <c r="J18" s="59">
        <f t="shared" si="2"/>
        <v>0.005280092592592592</v>
      </c>
      <c r="K18" s="41"/>
    </row>
    <row r="19" spans="1:11" ht="12">
      <c r="A19" s="17">
        <v>3</v>
      </c>
      <c r="B19" s="33" t="s">
        <v>46</v>
      </c>
      <c r="C19" s="44">
        <f t="shared" si="0"/>
        <v>0.026620370370370374</v>
      </c>
      <c r="D19" s="17">
        <f t="shared" si="1"/>
        <v>84</v>
      </c>
      <c r="E19" s="123">
        <v>3</v>
      </c>
      <c r="F19" s="17">
        <v>17</v>
      </c>
      <c r="G19" s="33" t="s">
        <v>46</v>
      </c>
      <c r="H19" s="76">
        <v>0.026620370370370374</v>
      </c>
      <c r="I19" s="19">
        <v>84</v>
      </c>
      <c r="J19" s="59">
        <f t="shared" si="2"/>
        <v>0.005324074074074075</v>
      </c>
      <c r="K19" s="41"/>
    </row>
    <row r="20" spans="1:11" ht="12">
      <c r="A20" s="17">
        <v>4</v>
      </c>
      <c r="B20" s="33" t="s">
        <v>27</v>
      </c>
      <c r="C20" s="44">
        <f t="shared" si="0"/>
        <v>0.026712962962962966</v>
      </c>
      <c r="D20" s="17">
        <f t="shared" si="1"/>
        <v>83</v>
      </c>
      <c r="E20" s="123">
        <v>3</v>
      </c>
      <c r="F20" s="17">
        <v>18</v>
      </c>
      <c r="G20" s="33" t="s">
        <v>27</v>
      </c>
      <c r="H20" s="76">
        <v>0.026712962962962966</v>
      </c>
      <c r="I20" s="19">
        <v>83</v>
      </c>
      <c r="J20" s="59">
        <f t="shared" si="2"/>
        <v>0.005342592592592593</v>
      </c>
      <c r="K20" s="41"/>
    </row>
    <row r="21" spans="1:11" ht="12">
      <c r="A21" s="17">
        <v>5</v>
      </c>
      <c r="B21" s="106" t="s">
        <v>29</v>
      </c>
      <c r="C21" s="44">
        <f t="shared" si="0"/>
        <v>0.02951388888888889</v>
      </c>
      <c r="D21" s="17">
        <f t="shared" si="1"/>
        <v>74</v>
      </c>
      <c r="E21" s="123">
        <v>3</v>
      </c>
      <c r="F21" s="17">
        <v>19</v>
      </c>
      <c r="G21" s="106" t="s">
        <v>71</v>
      </c>
      <c r="H21" s="76">
        <v>0.02710648148148148</v>
      </c>
      <c r="I21" s="19">
        <v>82</v>
      </c>
      <c r="J21" s="59">
        <f t="shared" si="2"/>
        <v>0.0054212962962962965</v>
      </c>
      <c r="K21" s="41"/>
    </row>
    <row r="22" spans="1:11" ht="12">
      <c r="A22" s="17">
        <v>6</v>
      </c>
      <c r="B22" s="33" t="s">
        <v>26</v>
      </c>
      <c r="C22" s="44">
        <f t="shared" si="0"/>
        <v>0.03130787037037037</v>
      </c>
      <c r="D22" s="17">
        <f t="shared" si="1"/>
        <v>68</v>
      </c>
      <c r="E22" s="123">
        <v>3</v>
      </c>
      <c r="F22" s="17">
        <v>20</v>
      </c>
      <c r="G22" s="106" t="s">
        <v>35</v>
      </c>
      <c r="H22" s="76">
        <v>0.027141203703703706</v>
      </c>
      <c r="I22" s="19">
        <v>81</v>
      </c>
      <c r="J22" s="59">
        <f t="shared" si="2"/>
        <v>0.005428240740740741</v>
      </c>
      <c r="K22" s="41"/>
    </row>
    <row r="23" spans="1:11" ht="12">
      <c r="A23" s="16">
        <v>1</v>
      </c>
      <c r="B23" s="62" t="s">
        <v>83</v>
      </c>
      <c r="C23" s="43">
        <f t="shared" si="0"/>
        <v>0.026400462962962962</v>
      </c>
      <c r="D23" s="16">
        <f t="shared" si="1"/>
        <v>85</v>
      </c>
      <c r="E23" s="124">
        <v>4</v>
      </c>
      <c r="F23" s="17">
        <v>21</v>
      </c>
      <c r="G23" s="33" t="s">
        <v>125</v>
      </c>
      <c r="H23" s="76">
        <v>0.02715277777777778</v>
      </c>
      <c r="I23" s="19">
        <v>80</v>
      </c>
      <c r="J23" s="59">
        <f t="shared" si="2"/>
        <v>0.005430555555555556</v>
      </c>
      <c r="K23" s="41"/>
    </row>
    <row r="24" spans="1:11" ht="12">
      <c r="A24" s="17">
        <v>2</v>
      </c>
      <c r="B24" s="106" t="s">
        <v>71</v>
      </c>
      <c r="C24" s="44">
        <f t="shared" si="0"/>
        <v>0.02710648148148148</v>
      </c>
      <c r="D24" s="17">
        <f t="shared" si="1"/>
        <v>82</v>
      </c>
      <c r="E24" s="123">
        <v>4</v>
      </c>
      <c r="F24" s="17">
        <v>22</v>
      </c>
      <c r="G24" s="33" t="s">
        <v>126</v>
      </c>
      <c r="H24" s="76">
        <v>0.027268518518518515</v>
      </c>
      <c r="I24" s="19">
        <v>79</v>
      </c>
      <c r="J24" s="59">
        <f t="shared" si="2"/>
        <v>0.005453703703703703</v>
      </c>
      <c r="K24" s="41"/>
    </row>
    <row r="25" spans="1:11" ht="12">
      <c r="A25" s="17">
        <v>3</v>
      </c>
      <c r="B25" s="106" t="s">
        <v>35</v>
      </c>
      <c r="C25" s="44">
        <f t="shared" si="0"/>
        <v>0.027141203703703706</v>
      </c>
      <c r="D25" s="17">
        <f t="shared" si="1"/>
        <v>81</v>
      </c>
      <c r="E25" s="123">
        <v>4</v>
      </c>
      <c r="F25" s="17">
        <v>23</v>
      </c>
      <c r="G25" s="33" t="s">
        <v>54</v>
      </c>
      <c r="H25" s="76">
        <v>0.027337962962962963</v>
      </c>
      <c r="I25" s="19">
        <v>78</v>
      </c>
      <c r="J25" s="59">
        <f t="shared" si="2"/>
        <v>0.0054675925925925925</v>
      </c>
      <c r="K25" s="41"/>
    </row>
    <row r="26" spans="1:11" ht="12">
      <c r="A26" s="20">
        <v>4</v>
      </c>
      <c r="B26" s="33" t="s">
        <v>125</v>
      </c>
      <c r="C26" s="44">
        <f t="shared" si="0"/>
        <v>0.02715277777777778</v>
      </c>
      <c r="D26" s="17">
        <f t="shared" si="1"/>
        <v>80</v>
      </c>
      <c r="E26" s="123">
        <v>4</v>
      </c>
      <c r="F26" s="17">
        <v>24</v>
      </c>
      <c r="G26" s="106" t="s">
        <v>69</v>
      </c>
      <c r="H26" s="76">
        <v>0.027696759259259258</v>
      </c>
      <c r="I26" s="19">
        <v>77</v>
      </c>
      <c r="J26" s="59">
        <f t="shared" si="2"/>
        <v>0.005539351851851852</v>
      </c>
      <c r="K26" s="41"/>
    </row>
    <row r="27" spans="1:11" ht="12">
      <c r="A27" s="17">
        <v>5</v>
      </c>
      <c r="B27" s="33" t="s">
        <v>126</v>
      </c>
      <c r="C27" s="44">
        <f t="shared" si="0"/>
        <v>0.027268518518518515</v>
      </c>
      <c r="D27" s="17">
        <f t="shared" si="1"/>
        <v>79</v>
      </c>
      <c r="E27" s="123">
        <v>4</v>
      </c>
      <c r="F27" s="17">
        <v>25</v>
      </c>
      <c r="G27" s="33" t="s">
        <v>103</v>
      </c>
      <c r="H27" s="76">
        <v>0.02803240740740741</v>
      </c>
      <c r="I27" s="19">
        <v>76</v>
      </c>
      <c r="J27" s="59">
        <f t="shared" si="2"/>
        <v>0.005606481481481481</v>
      </c>
      <c r="K27" s="41"/>
    </row>
    <row r="28" spans="1:11" ht="12">
      <c r="A28" s="17">
        <v>6</v>
      </c>
      <c r="B28" s="106" t="s">
        <v>69</v>
      </c>
      <c r="C28" s="44">
        <f t="shared" si="0"/>
        <v>0.027696759259259258</v>
      </c>
      <c r="D28" s="17">
        <f t="shared" si="1"/>
        <v>77</v>
      </c>
      <c r="E28" s="123">
        <v>4</v>
      </c>
      <c r="F28" s="17">
        <v>26</v>
      </c>
      <c r="G28" s="33" t="s">
        <v>127</v>
      </c>
      <c r="H28" s="76">
        <v>0.028749999999999998</v>
      </c>
      <c r="I28" s="19" t="s">
        <v>107</v>
      </c>
      <c r="J28" s="59">
        <f t="shared" si="2"/>
        <v>0.00575</v>
      </c>
      <c r="K28" s="41"/>
    </row>
    <row r="29" spans="1:11" ht="12">
      <c r="A29" s="17">
        <v>7</v>
      </c>
      <c r="B29" s="106" t="s">
        <v>30</v>
      </c>
      <c r="C29" s="44">
        <f t="shared" si="0"/>
        <v>0.029618055555555554</v>
      </c>
      <c r="D29" s="17">
        <f t="shared" si="1"/>
        <v>73</v>
      </c>
      <c r="E29" s="123">
        <v>4</v>
      </c>
      <c r="F29" s="17">
        <v>27</v>
      </c>
      <c r="G29" s="106" t="s">
        <v>59</v>
      </c>
      <c r="H29" s="76">
        <v>0.029074074074074075</v>
      </c>
      <c r="I29" s="19">
        <v>75</v>
      </c>
      <c r="J29" s="59">
        <f t="shared" si="2"/>
        <v>0.005814814814814815</v>
      </c>
      <c r="K29" s="41"/>
    </row>
    <row r="30" spans="1:11" ht="12">
      <c r="A30" s="20">
        <v>8</v>
      </c>
      <c r="B30" s="33" t="s">
        <v>55</v>
      </c>
      <c r="C30" s="44">
        <f t="shared" si="0"/>
        <v>0.030243055555555554</v>
      </c>
      <c r="D30" s="17">
        <f t="shared" si="1"/>
        <v>71</v>
      </c>
      <c r="E30" s="123">
        <v>4</v>
      </c>
      <c r="F30" s="17">
        <v>28</v>
      </c>
      <c r="G30" s="106" t="s">
        <v>29</v>
      </c>
      <c r="H30" s="76">
        <v>0.02951388888888889</v>
      </c>
      <c r="I30" s="19">
        <v>74</v>
      </c>
      <c r="J30" s="59">
        <f t="shared" si="2"/>
        <v>0.0059027777777777785</v>
      </c>
      <c r="K30" s="41"/>
    </row>
    <row r="31" spans="1:11" ht="12">
      <c r="A31" s="17">
        <v>9</v>
      </c>
      <c r="B31" s="33" t="s">
        <v>84</v>
      </c>
      <c r="C31" s="44">
        <f t="shared" si="0"/>
        <v>0.03074074074074074</v>
      </c>
      <c r="D31" s="17">
        <f t="shared" si="1"/>
        <v>70</v>
      </c>
      <c r="E31" s="123">
        <v>4</v>
      </c>
      <c r="F31" s="17">
        <v>29</v>
      </c>
      <c r="G31" s="106" t="s">
        <v>30</v>
      </c>
      <c r="H31" s="76">
        <v>0.029618055555555554</v>
      </c>
      <c r="I31" s="19">
        <v>73</v>
      </c>
      <c r="J31" s="59">
        <f t="shared" si="2"/>
        <v>0.00592361111111111</v>
      </c>
      <c r="K31" s="41"/>
    </row>
    <row r="32" spans="1:11" ht="12">
      <c r="A32" s="118">
        <v>10</v>
      </c>
      <c r="B32" s="107" t="s">
        <v>67</v>
      </c>
      <c r="C32" s="45">
        <f t="shared" si="0"/>
        <v>0.03284722222222222</v>
      </c>
      <c r="D32" s="10">
        <f t="shared" si="1"/>
        <v>65</v>
      </c>
      <c r="E32" s="125">
        <v>4</v>
      </c>
      <c r="F32" s="17">
        <v>30</v>
      </c>
      <c r="G32" s="33" t="s">
        <v>105</v>
      </c>
      <c r="H32" s="76">
        <v>0.03009259259259259</v>
      </c>
      <c r="I32" s="19">
        <v>72</v>
      </c>
      <c r="J32" s="59">
        <f t="shared" si="2"/>
        <v>0.0060185185185185185</v>
      </c>
      <c r="K32" s="41"/>
    </row>
    <row r="33" spans="1:11" ht="12">
      <c r="A33" s="17">
        <v>1</v>
      </c>
      <c r="B33" s="33" t="s">
        <v>103</v>
      </c>
      <c r="C33" s="44">
        <f t="shared" si="0"/>
        <v>0.02803240740740741</v>
      </c>
      <c r="D33" s="17">
        <f t="shared" si="1"/>
        <v>76</v>
      </c>
      <c r="E33" s="123">
        <v>5</v>
      </c>
      <c r="F33" s="17">
        <v>31</v>
      </c>
      <c r="G33" s="33" t="s">
        <v>55</v>
      </c>
      <c r="H33" s="76">
        <v>0.030243055555555554</v>
      </c>
      <c r="I33" s="19">
        <v>71</v>
      </c>
      <c r="J33" s="59">
        <f t="shared" si="2"/>
        <v>0.0060486111111111105</v>
      </c>
      <c r="K33" s="41"/>
    </row>
    <row r="34" spans="1:11" ht="12">
      <c r="A34" s="17">
        <v>2</v>
      </c>
      <c r="B34" s="110" t="s">
        <v>59</v>
      </c>
      <c r="C34" s="44">
        <f t="shared" si="0"/>
        <v>0.029074074074074075</v>
      </c>
      <c r="D34" s="17">
        <f t="shared" si="1"/>
        <v>75</v>
      </c>
      <c r="E34" s="123">
        <v>5</v>
      </c>
      <c r="F34" s="17">
        <v>32</v>
      </c>
      <c r="G34" s="33" t="s">
        <v>84</v>
      </c>
      <c r="H34" s="76">
        <v>0.03074074074074074</v>
      </c>
      <c r="I34" s="19">
        <v>70</v>
      </c>
      <c r="J34" s="59">
        <f aca="true" t="shared" si="3" ref="J34:J45">H35/J$1</f>
        <v>0.006229166666666667</v>
      </c>
      <c r="K34" s="41"/>
    </row>
    <row r="35" spans="1:11" ht="12">
      <c r="A35" s="17">
        <v>3</v>
      </c>
      <c r="B35" s="33" t="s">
        <v>105</v>
      </c>
      <c r="C35" s="44">
        <f t="shared" si="0"/>
        <v>0.03009259259259259</v>
      </c>
      <c r="D35" s="17">
        <f t="shared" si="1"/>
        <v>72</v>
      </c>
      <c r="E35" s="123">
        <v>5</v>
      </c>
      <c r="F35" s="17">
        <v>33</v>
      </c>
      <c r="G35" s="33" t="s">
        <v>31</v>
      </c>
      <c r="H35" s="76">
        <v>0.031145833333333334</v>
      </c>
      <c r="I35" s="19">
        <v>69</v>
      </c>
      <c r="J35" s="59">
        <f t="shared" si="3"/>
        <v>0.006261574074074074</v>
      </c>
      <c r="K35" s="41"/>
    </row>
    <row r="36" spans="1:11" ht="12">
      <c r="A36" s="17">
        <v>4</v>
      </c>
      <c r="B36" s="1" t="s">
        <v>31</v>
      </c>
      <c r="C36" s="44">
        <f t="shared" si="0"/>
        <v>0.031145833333333334</v>
      </c>
      <c r="D36" s="17">
        <f t="shared" si="1"/>
        <v>69</v>
      </c>
      <c r="E36" s="123">
        <v>5</v>
      </c>
      <c r="F36" s="17">
        <v>34</v>
      </c>
      <c r="G36" s="33" t="s">
        <v>26</v>
      </c>
      <c r="H36" s="76">
        <v>0.03130787037037037</v>
      </c>
      <c r="I36" s="19">
        <v>68</v>
      </c>
      <c r="J36" s="59">
        <f t="shared" si="3"/>
        <v>0.006303240740740741</v>
      </c>
      <c r="K36" s="41"/>
    </row>
    <row r="37" spans="1:11" ht="12">
      <c r="A37" s="17">
        <v>5</v>
      </c>
      <c r="B37" s="33" t="s">
        <v>65</v>
      </c>
      <c r="C37" s="44">
        <f t="shared" si="0"/>
        <v>0.03210648148148148</v>
      </c>
      <c r="D37" s="17">
        <f t="shared" si="1"/>
        <v>66</v>
      </c>
      <c r="E37" s="123">
        <v>5</v>
      </c>
      <c r="F37" s="17">
        <v>35</v>
      </c>
      <c r="G37" s="106" t="s">
        <v>53</v>
      </c>
      <c r="H37" s="76">
        <v>0.031516203703703706</v>
      </c>
      <c r="I37" s="19">
        <v>67</v>
      </c>
      <c r="J37" s="59">
        <f t="shared" si="3"/>
        <v>0.006421296296296296</v>
      </c>
      <c r="K37" s="41"/>
    </row>
    <row r="38" spans="1:11" ht="12">
      <c r="A38" s="17">
        <v>6</v>
      </c>
      <c r="B38" s="1" t="s">
        <v>85</v>
      </c>
      <c r="C38" s="44">
        <f t="shared" si="0"/>
        <v>0.03325231481481481</v>
      </c>
      <c r="D38" s="17">
        <f t="shared" si="1"/>
        <v>63</v>
      </c>
      <c r="E38" s="123">
        <v>5</v>
      </c>
      <c r="F38" s="17">
        <v>36</v>
      </c>
      <c r="G38" s="33" t="s">
        <v>65</v>
      </c>
      <c r="H38" s="76">
        <v>0.03210648148148148</v>
      </c>
      <c r="I38" s="19">
        <v>66</v>
      </c>
      <c r="J38" s="59">
        <f t="shared" si="3"/>
        <v>0.006569444444444445</v>
      </c>
      <c r="K38" s="41"/>
    </row>
    <row r="39" spans="1:11" ht="12">
      <c r="A39" s="16">
        <v>1</v>
      </c>
      <c r="B39" s="105" t="s">
        <v>53</v>
      </c>
      <c r="C39" s="43">
        <f t="shared" si="0"/>
        <v>0.031516203703703706</v>
      </c>
      <c r="D39" s="16">
        <f t="shared" si="1"/>
        <v>67</v>
      </c>
      <c r="E39" s="124">
        <v>6</v>
      </c>
      <c r="F39" s="17">
        <v>37</v>
      </c>
      <c r="G39" s="106" t="s">
        <v>67</v>
      </c>
      <c r="H39" s="76">
        <v>0.03284722222222222</v>
      </c>
      <c r="I39" s="19">
        <v>65</v>
      </c>
      <c r="J39" s="59">
        <f t="shared" si="3"/>
        <v>0.006606481481481481</v>
      </c>
      <c r="K39" s="41"/>
    </row>
    <row r="40" spans="1:11" ht="12">
      <c r="A40" s="17">
        <v>2</v>
      </c>
      <c r="B40" s="37" t="s">
        <v>86</v>
      </c>
      <c r="C40" s="44">
        <f t="shared" si="0"/>
        <v>0.033032407407407406</v>
      </c>
      <c r="D40" s="17">
        <f t="shared" si="1"/>
        <v>64</v>
      </c>
      <c r="E40" s="123">
        <v>6</v>
      </c>
      <c r="F40" s="17">
        <v>38</v>
      </c>
      <c r="G40" s="37" t="s">
        <v>86</v>
      </c>
      <c r="H40" s="76">
        <v>0.033032407407407406</v>
      </c>
      <c r="I40" s="19">
        <v>64</v>
      </c>
      <c r="J40" s="59">
        <f t="shared" si="3"/>
        <v>0.006650462962962962</v>
      </c>
      <c r="K40" s="41"/>
    </row>
    <row r="41" spans="1:11" ht="12" customHeight="1">
      <c r="A41" s="17">
        <v>3</v>
      </c>
      <c r="B41" s="106" t="s">
        <v>49</v>
      </c>
      <c r="C41" s="44">
        <f t="shared" si="0"/>
        <v>0.03428240740740741</v>
      </c>
      <c r="D41" s="17">
        <f t="shared" si="1"/>
        <v>62</v>
      </c>
      <c r="E41" s="123">
        <v>6</v>
      </c>
      <c r="F41" s="17">
        <v>39</v>
      </c>
      <c r="G41" s="33" t="s">
        <v>85</v>
      </c>
      <c r="H41" s="76">
        <v>0.03325231481481481</v>
      </c>
      <c r="I41" s="19">
        <v>63</v>
      </c>
      <c r="J41" s="59">
        <f t="shared" si="3"/>
        <v>0.006856481481481482</v>
      </c>
      <c r="K41" s="39"/>
    </row>
    <row r="42" spans="1:11" ht="12" customHeight="1">
      <c r="A42" s="17">
        <v>4</v>
      </c>
      <c r="B42" s="33" t="s">
        <v>99</v>
      </c>
      <c r="C42" s="44">
        <f t="shared" si="0"/>
        <v>0.03581018518518519</v>
      </c>
      <c r="D42" s="17">
        <f t="shared" si="1"/>
        <v>60</v>
      </c>
      <c r="E42" s="123">
        <v>6</v>
      </c>
      <c r="F42" s="17">
        <v>40</v>
      </c>
      <c r="G42" s="106" t="s">
        <v>49</v>
      </c>
      <c r="H42" s="76">
        <v>0.03428240740740741</v>
      </c>
      <c r="I42" s="19">
        <v>62</v>
      </c>
      <c r="J42" s="59">
        <f t="shared" si="3"/>
        <v>0.007136574074074075</v>
      </c>
      <c r="K42" s="39"/>
    </row>
    <row r="43" spans="1:10" ht="12" customHeight="1">
      <c r="A43" s="17">
        <v>5</v>
      </c>
      <c r="B43" s="106" t="s">
        <v>62</v>
      </c>
      <c r="C43" s="44">
        <f t="shared" si="0"/>
        <v>0.03688657407407408</v>
      </c>
      <c r="D43" s="17">
        <f t="shared" si="1"/>
        <v>59</v>
      </c>
      <c r="E43" s="123">
        <v>6</v>
      </c>
      <c r="F43" s="17">
        <v>41</v>
      </c>
      <c r="G43" s="37" t="s">
        <v>87</v>
      </c>
      <c r="H43" s="76">
        <v>0.03568287037037037</v>
      </c>
      <c r="I43" s="19">
        <v>61</v>
      </c>
      <c r="J43" s="59">
        <f t="shared" si="3"/>
        <v>0.007162037037037038</v>
      </c>
    </row>
    <row r="44" spans="1:10" ht="12" customHeight="1">
      <c r="A44" s="17">
        <v>6</v>
      </c>
      <c r="B44" s="33" t="s">
        <v>32</v>
      </c>
      <c r="C44" s="44">
        <f>VLOOKUP($B44,$G$2:$I$50,2,FALSE)</f>
        <v>0.037175925925925925</v>
      </c>
      <c r="D44" s="17">
        <f t="shared" si="1"/>
        <v>58</v>
      </c>
      <c r="E44" s="123">
        <v>6</v>
      </c>
      <c r="F44" s="17">
        <v>42</v>
      </c>
      <c r="G44" s="33" t="s">
        <v>99</v>
      </c>
      <c r="H44" s="76">
        <v>0.03581018518518519</v>
      </c>
      <c r="I44" s="19">
        <v>60</v>
      </c>
      <c r="J44" s="59">
        <f t="shared" si="3"/>
        <v>0.007377314814814816</v>
      </c>
    </row>
    <row r="45" spans="1:10" ht="12" customHeight="1">
      <c r="A45" s="10">
        <v>7</v>
      </c>
      <c r="B45" s="42" t="s">
        <v>129</v>
      </c>
      <c r="C45" s="45">
        <f>VLOOKUP($B45,$G$2:$I$50,2,FALSE)</f>
        <v>0.04028935185185185</v>
      </c>
      <c r="D45" s="10">
        <f>VLOOKUP($B45,$G$2:$I$50,3,FALSE)</f>
        <v>56</v>
      </c>
      <c r="E45" s="126">
        <v>6</v>
      </c>
      <c r="F45" s="17">
        <v>43</v>
      </c>
      <c r="G45" s="106" t="s">
        <v>62</v>
      </c>
      <c r="H45" s="76">
        <v>0.03688657407407408</v>
      </c>
      <c r="I45" s="19">
        <v>59</v>
      </c>
      <c r="J45" s="59">
        <f t="shared" si="3"/>
        <v>0.007430555555555556</v>
      </c>
    </row>
    <row r="46" spans="1:10" ht="12" customHeight="1">
      <c r="A46" s="17">
        <v>1</v>
      </c>
      <c r="B46" s="37" t="s">
        <v>87</v>
      </c>
      <c r="C46" s="44">
        <f t="shared" si="0"/>
        <v>0.03568287037037037</v>
      </c>
      <c r="D46" s="17">
        <f t="shared" si="1"/>
        <v>61</v>
      </c>
      <c r="E46" s="123">
        <v>7</v>
      </c>
      <c r="F46" s="17">
        <v>44</v>
      </c>
      <c r="G46" s="37" t="s">
        <v>128</v>
      </c>
      <c r="H46" s="76">
        <v>0.03715277777777778</v>
      </c>
      <c r="I46" s="19" t="s">
        <v>107</v>
      </c>
      <c r="J46" s="59">
        <f>H46/J$1</f>
        <v>0.007430555555555556</v>
      </c>
    </row>
    <row r="47" spans="1:10" ht="12" customHeight="1">
      <c r="A47" s="17">
        <v>2</v>
      </c>
      <c r="B47" s="33" t="s">
        <v>88</v>
      </c>
      <c r="C47" s="44">
        <f t="shared" si="0"/>
        <v>0.04027777777777778</v>
      </c>
      <c r="D47" s="17">
        <f t="shared" si="1"/>
        <v>57</v>
      </c>
      <c r="E47" s="123">
        <v>7</v>
      </c>
      <c r="F47" s="17">
        <v>45</v>
      </c>
      <c r="G47" s="33" t="s">
        <v>32</v>
      </c>
      <c r="H47" s="76">
        <v>0.037175925925925925</v>
      </c>
      <c r="I47" s="19">
        <v>58</v>
      </c>
      <c r="J47" s="59">
        <f>H47/J$1</f>
        <v>0.007435185185185185</v>
      </c>
    </row>
    <row r="48" spans="1:10" ht="12" customHeight="1">
      <c r="A48" s="17">
        <v>3</v>
      </c>
      <c r="B48" s="106" t="s">
        <v>40</v>
      </c>
      <c r="C48" s="44">
        <f>VLOOKUP($B48,$G$2:$I$50,2,FALSE)</f>
        <v>0.0408912037037037</v>
      </c>
      <c r="D48" s="17">
        <f>VLOOKUP($B48,$G$2:$I$50,3,FALSE)</f>
        <v>55</v>
      </c>
      <c r="E48" s="126">
        <v>7</v>
      </c>
      <c r="F48" s="17">
        <v>46</v>
      </c>
      <c r="G48" s="33" t="s">
        <v>88</v>
      </c>
      <c r="H48" s="76">
        <v>0.04027777777777778</v>
      </c>
      <c r="I48" s="19">
        <v>57</v>
      </c>
      <c r="J48" s="59">
        <f>H48/J$1</f>
        <v>0.008055555555555555</v>
      </c>
    </row>
    <row r="49" spans="1:10" ht="12" customHeight="1">
      <c r="A49" s="72"/>
      <c r="B49" s="81"/>
      <c r="C49" s="119"/>
      <c r="D49" s="72"/>
      <c r="E49" s="81"/>
      <c r="F49" s="17">
        <v>47</v>
      </c>
      <c r="G49" s="33" t="s">
        <v>129</v>
      </c>
      <c r="H49" s="76">
        <v>0.04028935185185185</v>
      </c>
      <c r="I49" s="17">
        <v>56</v>
      </c>
      <c r="J49" s="59">
        <f>H49/J$1</f>
        <v>0.00805787037037037</v>
      </c>
    </row>
    <row r="50" spans="5:10" ht="12" customHeight="1">
      <c r="E50" s="1"/>
      <c r="F50" s="10">
        <v>48</v>
      </c>
      <c r="G50" s="107" t="s">
        <v>40</v>
      </c>
      <c r="H50" s="80">
        <v>0.0408912037037037</v>
      </c>
      <c r="I50" s="10">
        <v>55</v>
      </c>
      <c r="J50" s="61">
        <f>H50/J$1</f>
        <v>0.00817824074074074</v>
      </c>
    </row>
    <row r="51" spans="5:8" ht="10.5" customHeight="1">
      <c r="E51" s="1"/>
      <c r="F51" s="1"/>
      <c r="H51" s="65"/>
    </row>
    <row r="52" spans="5:8" ht="10.5" customHeight="1">
      <c r="E52" s="1"/>
      <c r="F52" s="1"/>
      <c r="H52" s="65"/>
    </row>
    <row r="53" spans="5:8" ht="10.5" customHeight="1">
      <c r="E53" s="1"/>
      <c r="F53" s="1"/>
      <c r="H53" s="65"/>
    </row>
    <row r="54" spans="5:8" ht="10.5" customHeight="1">
      <c r="E54" s="1"/>
      <c r="F54" s="1"/>
      <c r="H54" s="65"/>
    </row>
    <row r="55" spans="5:8" ht="10.5" customHeight="1">
      <c r="E55" s="1"/>
      <c r="F55" s="1"/>
      <c r="H55" s="65"/>
    </row>
    <row r="56" spans="5:8" ht="10.5" customHeight="1">
      <c r="E56" s="1"/>
      <c r="F56" s="1"/>
      <c r="H56" s="65"/>
    </row>
    <row r="57" spans="5:8" ht="10.5" customHeight="1">
      <c r="E57" s="1"/>
      <c r="F57" s="1"/>
      <c r="H57" s="65"/>
    </row>
    <row r="58" spans="5:8" ht="10.5" customHeight="1">
      <c r="E58" s="1"/>
      <c r="F58" s="1"/>
      <c r="H58" s="65"/>
    </row>
    <row r="59" spans="5:8" ht="10.5" customHeight="1">
      <c r="E59" s="1"/>
      <c r="F59" s="1"/>
      <c r="H59" s="65"/>
    </row>
    <row r="60" spans="5:8" ht="10.5" customHeight="1">
      <c r="E60" s="1"/>
      <c r="F60" s="1"/>
      <c r="H60" s="65"/>
    </row>
    <row r="61" spans="5:8" ht="10.5" customHeight="1">
      <c r="E61" s="1"/>
      <c r="F61" s="1"/>
      <c r="H61" s="65"/>
    </row>
    <row r="62" spans="5:8" ht="10.5" customHeight="1">
      <c r="E62" s="1"/>
      <c r="F62" s="1"/>
      <c r="H62" s="65"/>
    </row>
    <row r="63" spans="5:8" ht="10.5" customHeight="1">
      <c r="E63" s="1"/>
      <c r="F63" s="1"/>
      <c r="H63" s="65"/>
    </row>
    <row r="64" spans="5:8" ht="10.5" customHeight="1">
      <c r="E64" s="1"/>
      <c r="F64" s="1"/>
      <c r="H64" s="65"/>
    </row>
    <row r="65" spans="5:8" ht="10.5" customHeight="1">
      <c r="E65" s="1"/>
      <c r="F65" s="1"/>
      <c r="H65" s="65"/>
    </row>
    <row r="66" spans="5:8" ht="10.5" customHeight="1">
      <c r="E66" s="1"/>
      <c r="F66" s="1"/>
      <c r="H66" s="65"/>
    </row>
    <row r="67" spans="5:8" ht="10.5" customHeight="1">
      <c r="E67" s="1"/>
      <c r="F67" s="1"/>
      <c r="H67" s="65"/>
    </row>
    <row r="68" spans="5:8" ht="10.5" customHeight="1">
      <c r="E68" s="1"/>
      <c r="F68" s="1"/>
      <c r="H68" s="65"/>
    </row>
    <row r="69" spans="5:8" ht="10.5" customHeight="1">
      <c r="E69" s="1"/>
      <c r="F69" s="1"/>
      <c r="H69" s="65"/>
    </row>
    <row r="70" spans="5:8" ht="10.5" customHeight="1">
      <c r="E70" s="1"/>
      <c r="F70" s="1"/>
      <c r="H70" s="65"/>
    </row>
    <row r="71" spans="5:8" ht="10.5" customHeight="1">
      <c r="E71" s="1"/>
      <c r="F71" s="1"/>
      <c r="H71" s="65"/>
    </row>
    <row r="72" spans="5:8" ht="10.5" customHeight="1">
      <c r="E72" s="1"/>
      <c r="F72" s="1"/>
      <c r="H72" s="65"/>
    </row>
    <row r="73" spans="5:8" ht="10.5" customHeight="1">
      <c r="E73" s="1"/>
      <c r="F73" s="1"/>
      <c r="H73" s="65"/>
    </row>
    <row r="74" spans="5:8" ht="10.5" customHeight="1">
      <c r="E74" s="1"/>
      <c r="F74" s="1"/>
      <c r="H74" s="65"/>
    </row>
    <row r="75" spans="5:8" ht="10.5" customHeight="1">
      <c r="E75" s="1"/>
      <c r="F75" s="1"/>
      <c r="H75" s="65"/>
    </row>
    <row r="76" spans="5:8" ht="10.5" customHeight="1">
      <c r="E76" s="1"/>
      <c r="F76" s="1"/>
      <c r="H76" s="65"/>
    </row>
    <row r="77" spans="5:8" ht="10.5" customHeight="1">
      <c r="E77" s="1"/>
      <c r="F77" s="1"/>
      <c r="H77" s="65"/>
    </row>
    <row r="78" spans="5:8" ht="10.5" customHeight="1">
      <c r="E78" s="1"/>
      <c r="F78" s="1"/>
      <c r="H78" s="65"/>
    </row>
    <row r="79" spans="5:8" ht="10.5" customHeight="1">
      <c r="E79" s="1"/>
      <c r="F79" s="1"/>
      <c r="H79" s="65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8"/>
  <sheetViews>
    <sheetView showGridLines="0" zoomScalePageLayoutView="0" workbookViewId="0" topLeftCell="A1">
      <selection activeCell="G17" sqref="G17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6.8515625" style="56" bestFit="1" customWidth="1"/>
    <col min="11" max="11" width="3.421875" style="36" customWidth="1"/>
    <col min="12" max="12" width="7.00390625" style="1" customWidth="1"/>
    <col min="13" max="16384" width="13.57421875" style="1" customWidth="1"/>
  </cols>
  <sheetData>
    <row r="1" spans="1:11" s="6" customFormat="1" ht="18.75" customHeight="1">
      <c r="A1" s="173" t="s">
        <v>96</v>
      </c>
      <c r="B1" s="174"/>
      <c r="C1" s="174"/>
      <c r="D1" s="174"/>
      <c r="E1" s="174"/>
      <c r="F1" s="174"/>
      <c r="G1" s="174"/>
      <c r="H1" s="174"/>
      <c r="I1" s="174"/>
      <c r="J1" s="55">
        <v>3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33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2" ht="12.75">
      <c r="A3" s="26">
        <v>1</v>
      </c>
      <c r="B3" t="s">
        <v>57</v>
      </c>
      <c r="C3" s="43">
        <f aca="true" t="shared" si="0" ref="C3:C37">VLOOKUP($B3,$G$2:$I$47,2,FALSE)</f>
        <v>0.011666666666666667</v>
      </c>
      <c r="D3" s="18">
        <f aca="true" t="shared" si="1" ref="D3:D37">VLOOKUP($B3,$G$2:$I$47,3,FALSE)</f>
        <v>100</v>
      </c>
      <c r="E3" s="25">
        <v>1</v>
      </c>
      <c r="F3" s="16">
        <v>1</v>
      </c>
      <c r="G3" t="s">
        <v>57</v>
      </c>
      <c r="H3" s="66">
        <v>0.011666666666666667</v>
      </c>
      <c r="I3" s="28">
        <v>100</v>
      </c>
      <c r="J3" s="57">
        <f aca="true" t="shared" si="2" ref="J3:J58">H3/J$1</f>
        <v>0.003888888888888889</v>
      </c>
      <c r="K3" s="41" t="s">
        <v>67</v>
      </c>
      <c r="L3"/>
    </row>
    <row r="4" spans="1:12" ht="12.75">
      <c r="A4" s="20">
        <v>2</v>
      </c>
      <c r="B4" t="s">
        <v>42</v>
      </c>
      <c r="C4" s="44">
        <f t="shared" si="0"/>
        <v>0.012488425925925925</v>
      </c>
      <c r="D4" s="15">
        <f t="shared" si="1"/>
        <v>99</v>
      </c>
      <c r="E4" s="21">
        <v>1</v>
      </c>
      <c r="F4" s="17">
        <v>2</v>
      </c>
      <c r="G4" t="s">
        <v>42</v>
      </c>
      <c r="H4" s="67">
        <v>0.012488425925925925</v>
      </c>
      <c r="I4" s="19">
        <v>99</v>
      </c>
      <c r="J4" s="59">
        <f t="shared" si="2"/>
        <v>0.0041628086419753085</v>
      </c>
      <c r="K4" s="41" t="s">
        <v>35</v>
      </c>
      <c r="L4"/>
    </row>
    <row r="5" spans="1:12" ht="12.75">
      <c r="A5" s="20">
        <v>3</v>
      </c>
      <c r="B5" t="s">
        <v>23</v>
      </c>
      <c r="C5" s="44">
        <f t="shared" si="0"/>
        <v>0.012569444444444446</v>
      </c>
      <c r="D5" s="15">
        <f t="shared" si="1"/>
        <v>98</v>
      </c>
      <c r="E5" s="21">
        <v>1</v>
      </c>
      <c r="F5" s="17">
        <v>3</v>
      </c>
      <c r="G5" t="s">
        <v>23</v>
      </c>
      <c r="H5" s="67">
        <v>0.012569444444444446</v>
      </c>
      <c r="I5" s="19">
        <v>98</v>
      </c>
      <c r="J5" s="59">
        <f t="shared" si="2"/>
        <v>0.0041898148148148155</v>
      </c>
      <c r="K5" s="41"/>
      <c r="L5"/>
    </row>
    <row r="6" spans="1:12" ht="12.75">
      <c r="A6" s="20">
        <v>4</v>
      </c>
      <c r="B6" t="s">
        <v>92</v>
      </c>
      <c r="C6" s="44">
        <f t="shared" si="0"/>
        <v>0.012777777777777777</v>
      </c>
      <c r="D6" s="15">
        <f t="shared" si="1"/>
        <v>97</v>
      </c>
      <c r="E6" s="21">
        <v>1</v>
      </c>
      <c r="F6" s="17">
        <v>4</v>
      </c>
      <c r="G6" t="s">
        <v>92</v>
      </c>
      <c r="H6" s="67">
        <v>0.012777777777777777</v>
      </c>
      <c r="I6" s="19">
        <v>97</v>
      </c>
      <c r="J6" s="59">
        <f t="shared" si="2"/>
        <v>0.004259259259259259</v>
      </c>
      <c r="K6" s="41"/>
      <c r="L6"/>
    </row>
    <row r="7" spans="1:12" ht="12.75">
      <c r="A7" s="20">
        <v>5</v>
      </c>
      <c r="B7" t="s">
        <v>75</v>
      </c>
      <c r="C7" s="44">
        <f t="shared" si="0"/>
        <v>0.01289351851851852</v>
      </c>
      <c r="D7" s="15">
        <f t="shared" si="1"/>
        <v>96</v>
      </c>
      <c r="E7" s="21">
        <v>1</v>
      </c>
      <c r="F7" s="17">
        <v>5</v>
      </c>
      <c r="G7" t="s">
        <v>75</v>
      </c>
      <c r="H7" s="67">
        <v>0.01289351851851852</v>
      </c>
      <c r="I7" s="19">
        <v>96</v>
      </c>
      <c r="J7" s="59">
        <f t="shared" si="2"/>
        <v>0.00429783950617284</v>
      </c>
      <c r="K7" s="41"/>
      <c r="L7"/>
    </row>
    <row r="8" spans="1:12" ht="12.75">
      <c r="A8" s="20">
        <v>6</v>
      </c>
      <c r="B8" t="s">
        <v>34</v>
      </c>
      <c r="C8" s="44">
        <f t="shared" si="0"/>
        <v>0.013229166666666667</v>
      </c>
      <c r="D8" s="15">
        <f t="shared" si="1"/>
        <v>95</v>
      </c>
      <c r="E8" s="21">
        <v>1</v>
      </c>
      <c r="F8" s="17">
        <v>6</v>
      </c>
      <c r="G8" t="s">
        <v>34</v>
      </c>
      <c r="H8" s="67">
        <v>0.013229166666666667</v>
      </c>
      <c r="I8" s="19">
        <v>95</v>
      </c>
      <c r="J8" s="59">
        <f t="shared" si="2"/>
        <v>0.004409722222222222</v>
      </c>
      <c r="K8" s="41"/>
      <c r="L8"/>
    </row>
    <row r="9" spans="1:12" ht="12.75">
      <c r="A9" s="17">
        <v>7</v>
      </c>
      <c r="B9" t="s">
        <v>22</v>
      </c>
      <c r="C9" s="44">
        <f t="shared" si="0"/>
        <v>0.013599537037037037</v>
      </c>
      <c r="D9" s="17">
        <f t="shared" si="1"/>
        <v>94</v>
      </c>
      <c r="E9" s="21">
        <v>1</v>
      </c>
      <c r="F9" s="17">
        <v>7</v>
      </c>
      <c r="G9" t="s">
        <v>22</v>
      </c>
      <c r="H9" s="67">
        <v>0.013599537037037037</v>
      </c>
      <c r="I9" s="19">
        <v>94</v>
      </c>
      <c r="J9" s="59">
        <f t="shared" si="2"/>
        <v>0.004533179012345679</v>
      </c>
      <c r="K9" s="41"/>
      <c r="L9"/>
    </row>
    <row r="10" spans="1:12" ht="12.75">
      <c r="A10" s="17">
        <v>8</v>
      </c>
      <c r="B10" t="s">
        <v>101</v>
      </c>
      <c r="C10" s="44">
        <f t="shared" si="0"/>
        <v>0.013634259259259257</v>
      </c>
      <c r="D10" s="15">
        <f t="shared" si="1"/>
        <v>93</v>
      </c>
      <c r="E10" s="21">
        <v>1</v>
      </c>
      <c r="F10" s="17">
        <v>8</v>
      </c>
      <c r="G10" t="s">
        <v>101</v>
      </c>
      <c r="H10" s="67">
        <v>0.013634259259259257</v>
      </c>
      <c r="I10" s="19">
        <v>93</v>
      </c>
      <c r="J10" s="59">
        <f t="shared" si="2"/>
        <v>0.004544753086419753</v>
      </c>
      <c r="K10" s="41"/>
      <c r="L10"/>
    </row>
    <row r="11" spans="1:12" ht="12.75">
      <c r="A11" s="17">
        <v>9</v>
      </c>
      <c r="B11" t="s">
        <v>50</v>
      </c>
      <c r="C11" s="44">
        <f t="shared" si="0"/>
        <v>0.013842592592592594</v>
      </c>
      <c r="D11" s="17">
        <f t="shared" si="1"/>
        <v>91</v>
      </c>
      <c r="E11" s="21">
        <v>1</v>
      </c>
      <c r="F11" s="17">
        <v>9</v>
      </c>
      <c r="G11" t="s">
        <v>113</v>
      </c>
      <c r="H11" s="67">
        <v>0.013726851851851851</v>
      </c>
      <c r="I11" s="19">
        <v>92</v>
      </c>
      <c r="J11" s="59">
        <f t="shared" si="2"/>
        <v>0.004575617283950617</v>
      </c>
      <c r="K11" s="41"/>
      <c r="L11"/>
    </row>
    <row r="12" spans="1:12" ht="12.75">
      <c r="A12" s="17">
        <v>10</v>
      </c>
      <c r="B12" t="s">
        <v>80</v>
      </c>
      <c r="C12" s="44">
        <f t="shared" si="0"/>
        <v>0.01511574074074074</v>
      </c>
      <c r="D12" s="17">
        <f t="shared" si="1"/>
        <v>84</v>
      </c>
      <c r="E12" s="21">
        <v>1</v>
      </c>
      <c r="F12" s="17">
        <v>10</v>
      </c>
      <c r="G12" t="s">
        <v>50</v>
      </c>
      <c r="H12" s="58">
        <v>0.013842592592592594</v>
      </c>
      <c r="I12" s="19">
        <v>91</v>
      </c>
      <c r="J12" s="59">
        <f t="shared" si="2"/>
        <v>0.004614197530864198</v>
      </c>
      <c r="K12" s="41"/>
      <c r="L12"/>
    </row>
    <row r="13" spans="1:12" ht="12.75">
      <c r="A13" s="16">
        <v>1</v>
      </c>
      <c r="B13" s="63" t="s">
        <v>113</v>
      </c>
      <c r="C13" s="43">
        <f t="shared" si="0"/>
        <v>0.013726851851851851</v>
      </c>
      <c r="D13" s="16">
        <f t="shared" si="1"/>
        <v>92</v>
      </c>
      <c r="E13" s="25">
        <v>2</v>
      </c>
      <c r="F13" s="17">
        <v>11</v>
      </c>
      <c r="G13" t="s">
        <v>135</v>
      </c>
      <c r="H13" s="67">
        <v>0.014050925925925927</v>
      </c>
      <c r="I13" s="19" t="s">
        <v>107</v>
      </c>
      <c r="J13" s="59">
        <f t="shared" si="2"/>
        <v>0.0046836419753086425</v>
      </c>
      <c r="K13" s="41"/>
      <c r="L13"/>
    </row>
    <row r="14" spans="1:12" ht="12.75">
      <c r="A14" s="17">
        <v>2</v>
      </c>
      <c r="B14" s="64" t="s">
        <v>43</v>
      </c>
      <c r="C14" s="44">
        <f t="shared" si="0"/>
        <v>0.014074074074074074</v>
      </c>
      <c r="D14" s="17">
        <f t="shared" si="1"/>
        <v>90</v>
      </c>
      <c r="E14" s="21">
        <v>2</v>
      </c>
      <c r="F14" s="17">
        <v>12</v>
      </c>
      <c r="G14" t="s">
        <v>43</v>
      </c>
      <c r="H14" s="67">
        <v>0.014074074074074074</v>
      </c>
      <c r="I14" s="19">
        <v>90</v>
      </c>
      <c r="J14" s="59">
        <f t="shared" si="2"/>
        <v>0.004691358024691358</v>
      </c>
      <c r="K14" s="41"/>
      <c r="L14"/>
    </row>
    <row r="15" spans="1:12" ht="12.75">
      <c r="A15" s="17">
        <v>3</v>
      </c>
      <c r="B15" s="64" t="s">
        <v>36</v>
      </c>
      <c r="C15" s="44">
        <f t="shared" si="0"/>
        <v>0.014166666666666666</v>
      </c>
      <c r="D15" s="17">
        <f t="shared" si="1"/>
        <v>89</v>
      </c>
      <c r="E15" s="21">
        <v>2</v>
      </c>
      <c r="F15" s="17">
        <v>13</v>
      </c>
      <c r="G15" t="s">
        <v>36</v>
      </c>
      <c r="H15" s="67">
        <v>0.014166666666666666</v>
      </c>
      <c r="I15" s="19">
        <v>89</v>
      </c>
      <c r="J15" s="59">
        <f t="shared" si="2"/>
        <v>0.004722222222222222</v>
      </c>
      <c r="K15" s="41"/>
      <c r="L15"/>
    </row>
    <row r="16" spans="1:12" ht="12.75">
      <c r="A16" s="17">
        <v>4</v>
      </c>
      <c r="B16" s="64" t="s">
        <v>25</v>
      </c>
      <c r="C16" s="44">
        <f t="shared" si="0"/>
        <v>0.014340277777777776</v>
      </c>
      <c r="D16" s="17">
        <f t="shared" si="1"/>
        <v>88</v>
      </c>
      <c r="E16" s="21">
        <v>2</v>
      </c>
      <c r="F16" s="17">
        <v>14</v>
      </c>
      <c r="G16" t="s">
        <v>25</v>
      </c>
      <c r="H16" s="67">
        <v>0.014340277777777776</v>
      </c>
      <c r="I16" s="19">
        <v>88</v>
      </c>
      <c r="J16" s="59">
        <f t="shared" si="2"/>
        <v>0.004780092592592592</v>
      </c>
      <c r="K16" s="41"/>
      <c r="L16"/>
    </row>
    <row r="17" spans="1:12" ht="12.75">
      <c r="A17" s="17">
        <v>5</v>
      </c>
      <c r="B17" s="64" t="s">
        <v>37</v>
      </c>
      <c r="C17" s="44">
        <f t="shared" si="0"/>
        <v>0.014490740740740742</v>
      </c>
      <c r="D17" s="17">
        <f t="shared" si="1"/>
        <v>87</v>
      </c>
      <c r="E17" s="21">
        <v>2</v>
      </c>
      <c r="F17" s="17">
        <v>15</v>
      </c>
      <c r="G17" t="s">
        <v>37</v>
      </c>
      <c r="H17" s="67">
        <v>0.014490740740740742</v>
      </c>
      <c r="I17" s="19">
        <v>87</v>
      </c>
      <c r="J17" s="59">
        <f t="shared" si="2"/>
        <v>0.004830246913580247</v>
      </c>
      <c r="K17" s="41"/>
      <c r="L17"/>
    </row>
    <row r="18" spans="1:12" ht="12.75">
      <c r="A18" s="17">
        <v>6</v>
      </c>
      <c r="B18" s="64" t="s">
        <v>79</v>
      </c>
      <c r="C18" s="44">
        <f t="shared" si="0"/>
        <v>0.014930555555555556</v>
      </c>
      <c r="D18" s="17">
        <f t="shared" si="1"/>
        <v>86</v>
      </c>
      <c r="E18" s="21">
        <v>2</v>
      </c>
      <c r="F18" s="17">
        <v>16</v>
      </c>
      <c r="G18" t="s">
        <v>79</v>
      </c>
      <c r="H18" s="67">
        <v>0.014930555555555556</v>
      </c>
      <c r="I18" s="19">
        <v>86</v>
      </c>
      <c r="J18" s="59">
        <f t="shared" si="2"/>
        <v>0.004976851851851852</v>
      </c>
      <c r="K18" s="41"/>
      <c r="L18"/>
    </row>
    <row r="19" spans="1:12" ht="12.75">
      <c r="A19" s="17">
        <v>7</v>
      </c>
      <c r="B19" s="64" t="s">
        <v>54</v>
      </c>
      <c r="C19" s="44">
        <f t="shared" si="0"/>
        <v>0.01494212962962963</v>
      </c>
      <c r="D19" s="17">
        <f t="shared" si="1"/>
        <v>85</v>
      </c>
      <c r="E19" s="22">
        <v>2</v>
      </c>
      <c r="F19" s="17">
        <v>17</v>
      </c>
      <c r="G19" t="s">
        <v>54</v>
      </c>
      <c r="H19" s="67">
        <v>0.01494212962962963</v>
      </c>
      <c r="I19" s="19">
        <v>85</v>
      </c>
      <c r="J19" s="59">
        <f t="shared" si="2"/>
        <v>0.00498070987654321</v>
      </c>
      <c r="K19" s="41"/>
      <c r="L19"/>
    </row>
    <row r="20" spans="1:12" ht="12.75">
      <c r="A20" s="10">
        <v>8</v>
      </c>
      <c r="B20" s="70" t="s">
        <v>47</v>
      </c>
      <c r="C20" s="45">
        <f t="shared" si="0"/>
        <v>0.015347222222222222</v>
      </c>
      <c r="D20" s="10">
        <f t="shared" si="1"/>
        <v>83</v>
      </c>
      <c r="E20" s="23">
        <v>2</v>
      </c>
      <c r="F20" s="17">
        <v>18</v>
      </c>
      <c r="G20" t="s">
        <v>80</v>
      </c>
      <c r="H20" s="67">
        <v>0.01511574074074074</v>
      </c>
      <c r="I20" s="19">
        <v>84</v>
      </c>
      <c r="J20" s="59">
        <f t="shared" si="2"/>
        <v>0.00503858024691358</v>
      </c>
      <c r="K20" s="41"/>
      <c r="L20"/>
    </row>
    <row r="21" spans="1:12" ht="12.75">
      <c r="A21" s="17">
        <v>1</v>
      </c>
      <c r="B21" t="s">
        <v>38</v>
      </c>
      <c r="C21" s="44">
        <f t="shared" si="0"/>
        <v>0.015439814814814816</v>
      </c>
      <c r="D21" s="17">
        <f t="shared" si="1"/>
        <v>82</v>
      </c>
      <c r="E21" s="22">
        <v>3</v>
      </c>
      <c r="F21" s="17">
        <v>19</v>
      </c>
      <c r="G21" t="s">
        <v>47</v>
      </c>
      <c r="H21" s="67">
        <v>0.015347222222222222</v>
      </c>
      <c r="I21" s="19">
        <v>83</v>
      </c>
      <c r="J21" s="59">
        <f t="shared" si="2"/>
        <v>0.005115740740740741</v>
      </c>
      <c r="K21" s="41"/>
      <c r="L21"/>
    </row>
    <row r="22" spans="1:12" ht="12.75">
      <c r="A22" s="17">
        <v>2</v>
      </c>
      <c r="B22" t="s">
        <v>46</v>
      </c>
      <c r="C22" s="44">
        <f t="shared" si="0"/>
        <v>0.015462962962962963</v>
      </c>
      <c r="D22" s="17">
        <f t="shared" si="1"/>
        <v>81</v>
      </c>
      <c r="E22" s="22">
        <v>3</v>
      </c>
      <c r="F22" s="17">
        <v>20</v>
      </c>
      <c r="G22" t="s">
        <v>38</v>
      </c>
      <c r="H22" s="58">
        <v>0.015439814814814816</v>
      </c>
      <c r="I22" s="19">
        <v>82</v>
      </c>
      <c r="J22" s="59">
        <f t="shared" si="2"/>
        <v>0.005146604938271605</v>
      </c>
      <c r="K22" s="41"/>
      <c r="L22"/>
    </row>
    <row r="23" spans="1:12" ht="12.75">
      <c r="A23" s="17">
        <v>3</v>
      </c>
      <c r="B23" t="s">
        <v>81</v>
      </c>
      <c r="C23" s="44">
        <f t="shared" si="0"/>
        <v>0.015601851851851851</v>
      </c>
      <c r="D23" s="17">
        <f t="shared" si="1"/>
        <v>79</v>
      </c>
      <c r="E23" s="22">
        <v>3</v>
      </c>
      <c r="F23" s="17">
        <v>21</v>
      </c>
      <c r="G23" t="s">
        <v>46</v>
      </c>
      <c r="H23" s="58">
        <v>0.015462962962962963</v>
      </c>
      <c r="I23" s="19">
        <v>81</v>
      </c>
      <c r="J23" s="59">
        <f t="shared" si="2"/>
        <v>0.005154320987654321</v>
      </c>
      <c r="K23" s="41"/>
      <c r="L23"/>
    </row>
    <row r="24" spans="1:12" ht="12.75">
      <c r="A24" s="17">
        <v>4</v>
      </c>
      <c r="B24" t="s">
        <v>133</v>
      </c>
      <c r="C24" s="44">
        <f t="shared" si="0"/>
        <v>0.015972222222222224</v>
      </c>
      <c r="D24" s="17">
        <f t="shared" si="1"/>
        <v>75</v>
      </c>
      <c r="E24" s="22">
        <v>3</v>
      </c>
      <c r="F24" s="17">
        <v>22</v>
      </c>
      <c r="G24" t="s">
        <v>83</v>
      </c>
      <c r="H24" s="58">
        <v>0.01554398148148148</v>
      </c>
      <c r="I24" s="19">
        <v>80</v>
      </c>
      <c r="J24" s="59">
        <f t="shared" si="2"/>
        <v>0.005181327160493827</v>
      </c>
      <c r="K24" s="41"/>
      <c r="L24"/>
    </row>
    <row r="25" spans="1:12" ht="12.75">
      <c r="A25" s="20">
        <v>5</v>
      </c>
      <c r="B25" t="s">
        <v>134</v>
      </c>
      <c r="C25" s="44">
        <f t="shared" si="0"/>
        <v>0.016550925925925924</v>
      </c>
      <c r="D25" s="17">
        <f t="shared" si="1"/>
        <v>72</v>
      </c>
      <c r="E25" s="22">
        <v>3</v>
      </c>
      <c r="F25" s="17">
        <v>23</v>
      </c>
      <c r="G25" t="s">
        <v>81</v>
      </c>
      <c r="H25" s="67">
        <v>0.015601851851851851</v>
      </c>
      <c r="I25" s="19">
        <v>79</v>
      </c>
      <c r="J25" s="59">
        <f t="shared" si="2"/>
        <v>0.005200617283950617</v>
      </c>
      <c r="K25" s="41"/>
      <c r="L25"/>
    </row>
    <row r="26" spans="1:12" ht="12.75">
      <c r="A26" s="17">
        <v>6</v>
      </c>
      <c r="B26" t="s">
        <v>26</v>
      </c>
      <c r="C26" s="44">
        <f t="shared" si="0"/>
        <v>0.01726851851851852</v>
      </c>
      <c r="D26" s="17">
        <f t="shared" si="1"/>
        <v>67</v>
      </c>
      <c r="E26" s="22">
        <v>3</v>
      </c>
      <c r="F26" s="17">
        <v>24</v>
      </c>
      <c r="G26" t="s">
        <v>67</v>
      </c>
      <c r="H26" s="67">
        <v>0.01579861111111111</v>
      </c>
      <c r="I26" s="19">
        <v>78</v>
      </c>
      <c r="J26" s="59">
        <f t="shared" si="2"/>
        <v>0.0052662037037037035</v>
      </c>
      <c r="K26" s="41"/>
      <c r="L26"/>
    </row>
    <row r="27" spans="1:12" ht="12.75">
      <c r="A27" s="16">
        <v>1</v>
      </c>
      <c r="B27" s="63" t="s">
        <v>83</v>
      </c>
      <c r="C27" s="43">
        <f t="shared" si="0"/>
        <v>0.01554398148148148</v>
      </c>
      <c r="D27" s="16">
        <f t="shared" si="1"/>
        <v>80</v>
      </c>
      <c r="E27" s="100">
        <v>4</v>
      </c>
      <c r="F27" s="17">
        <v>25</v>
      </c>
      <c r="G27" t="s">
        <v>35</v>
      </c>
      <c r="H27" s="67">
        <v>0.015891203703703703</v>
      </c>
      <c r="I27" s="19">
        <v>77</v>
      </c>
      <c r="J27" s="59">
        <f t="shared" si="2"/>
        <v>0.005297067901234568</v>
      </c>
      <c r="K27" s="41"/>
      <c r="L27"/>
    </row>
    <row r="28" spans="1:12" ht="12.75">
      <c r="A28" s="17">
        <v>2</v>
      </c>
      <c r="B28" s="64" t="s">
        <v>67</v>
      </c>
      <c r="C28" s="44">
        <f t="shared" si="0"/>
        <v>0.01579861111111111</v>
      </c>
      <c r="D28" s="17">
        <f t="shared" si="1"/>
        <v>78</v>
      </c>
      <c r="E28" s="22">
        <v>4</v>
      </c>
      <c r="F28" s="17">
        <v>26</v>
      </c>
      <c r="G28" t="s">
        <v>71</v>
      </c>
      <c r="H28" s="67">
        <v>0.015949074074074074</v>
      </c>
      <c r="I28" s="19">
        <v>76</v>
      </c>
      <c r="J28" s="59">
        <f t="shared" si="2"/>
        <v>0.005316358024691358</v>
      </c>
      <c r="K28" s="41"/>
      <c r="L28"/>
    </row>
    <row r="29" spans="1:12" ht="12.75">
      <c r="A29" s="20">
        <v>3</v>
      </c>
      <c r="B29" s="64" t="s">
        <v>35</v>
      </c>
      <c r="C29" s="44">
        <f t="shared" si="0"/>
        <v>0.015891203703703703</v>
      </c>
      <c r="D29" s="17">
        <f t="shared" si="1"/>
        <v>77</v>
      </c>
      <c r="E29" s="22">
        <v>4</v>
      </c>
      <c r="F29" s="17">
        <v>27</v>
      </c>
      <c r="G29" t="s">
        <v>133</v>
      </c>
      <c r="H29" s="58">
        <v>0.015972222222222224</v>
      </c>
      <c r="I29" s="19">
        <v>75</v>
      </c>
      <c r="J29" s="59">
        <f t="shared" si="2"/>
        <v>0.005324074074074075</v>
      </c>
      <c r="K29" s="41"/>
      <c r="L29"/>
    </row>
    <row r="30" spans="1:12" ht="12.75">
      <c r="A30" s="20">
        <v>4</v>
      </c>
      <c r="B30" s="64" t="s">
        <v>71</v>
      </c>
      <c r="C30" s="44">
        <f t="shared" si="0"/>
        <v>0.015949074074074074</v>
      </c>
      <c r="D30" s="17">
        <f t="shared" si="1"/>
        <v>76</v>
      </c>
      <c r="E30" s="22">
        <v>4</v>
      </c>
      <c r="F30" s="17">
        <v>28</v>
      </c>
      <c r="G30" t="s">
        <v>69</v>
      </c>
      <c r="H30" s="58">
        <v>0.016354166666666666</v>
      </c>
      <c r="I30" s="19">
        <v>74</v>
      </c>
      <c r="J30" s="59">
        <f t="shared" si="2"/>
        <v>0.005451388888888888</v>
      </c>
      <c r="K30" s="41"/>
      <c r="L30"/>
    </row>
    <row r="31" spans="1:12" ht="12.75">
      <c r="A31" s="17">
        <v>5</v>
      </c>
      <c r="B31" s="64" t="s">
        <v>69</v>
      </c>
      <c r="C31" s="44">
        <f t="shared" si="0"/>
        <v>0.016354166666666666</v>
      </c>
      <c r="D31" s="17">
        <f t="shared" si="1"/>
        <v>74</v>
      </c>
      <c r="E31" s="22">
        <v>4</v>
      </c>
      <c r="F31" s="17">
        <v>29</v>
      </c>
      <c r="G31" t="s">
        <v>103</v>
      </c>
      <c r="H31" s="58">
        <v>0.016458333333333332</v>
      </c>
      <c r="I31" s="19">
        <v>73</v>
      </c>
      <c r="J31" s="59">
        <f t="shared" si="2"/>
        <v>0.005486111111111111</v>
      </c>
      <c r="K31" s="41"/>
      <c r="L31"/>
    </row>
    <row r="32" spans="1:12" ht="12.75">
      <c r="A32" s="17">
        <v>6</v>
      </c>
      <c r="B32" s="64" t="s">
        <v>28</v>
      </c>
      <c r="C32" s="44">
        <f t="shared" si="0"/>
        <v>0.0169212962962963</v>
      </c>
      <c r="D32" s="17">
        <f t="shared" si="1"/>
        <v>69</v>
      </c>
      <c r="E32" s="22">
        <v>4</v>
      </c>
      <c r="F32" s="17">
        <v>30</v>
      </c>
      <c r="G32" t="s">
        <v>134</v>
      </c>
      <c r="H32" s="67">
        <v>0.016550925925925924</v>
      </c>
      <c r="I32" s="19">
        <v>72</v>
      </c>
      <c r="J32" s="59">
        <f t="shared" si="2"/>
        <v>0.005516975308641974</v>
      </c>
      <c r="K32" s="41"/>
      <c r="L32"/>
    </row>
    <row r="33" spans="1:12" ht="12.75">
      <c r="A33" s="17">
        <v>7</v>
      </c>
      <c r="B33" s="64" t="s">
        <v>30</v>
      </c>
      <c r="C33" s="44">
        <f t="shared" si="0"/>
        <v>0.017280092592592593</v>
      </c>
      <c r="D33" s="17">
        <f t="shared" si="1"/>
        <v>66</v>
      </c>
      <c r="E33" s="22">
        <v>4</v>
      </c>
      <c r="F33" s="17">
        <v>31</v>
      </c>
      <c r="G33" t="s">
        <v>39</v>
      </c>
      <c r="H33" s="58">
        <v>0.01659722222222222</v>
      </c>
      <c r="I33" s="19">
        <v>71</v>
      </c>
      <c r="J33" s="59">
        <f t="shared" si="2"/>
        <v>0.005532407407407407</v>
      </c>
      <c r="K33" s="41"/>
      <c r="L33"/>
    </row>
    <row r="34" spans="1:12" ht="12.75">
      <c r="A34" s="17">
        <v>8</v>
      </c>
      <c r="B34" s="64" t="s">
        <v>84</v>
      </c>
      <c r="C34" s="44">
        <f t="shared" si="0"/>
        <v>0.01758101851851852</v>
      </c>
      <c r="D34" s="17">
        <f t="shared" si="1"/>
        <v>65</v>
      </c>
      <c r="E34" s="22">
        <v>4</v>
      </c>
      <c r="F34" s="17">
        <v>32</v>
      </c>
      <c r="G34" t="s">
        <v>59</v>
      </c>
      <c r="H34" s="67">
        <v>0.016620370370370372</v>
      </c>
      <c r="I34" s="19">
        <v>70</v>
      </c>
      <c r="J34" s="59">
        <f t="shared" si="2"/>
        <v>0.005540123456790124</v>
      </c>
      <c r="K34" s="41"/>
      <c r="L34"/>
    </row>
    <row r="35" spans="1:12" ht="12.75">
      <c r="A35" s="17">
        <v>9</v>
      </c>
      <c r="B35" s="64" t="s">
        <v>104</v>
      </c>
      <c r="C35" s="44">
        <f t="shared" si="0"/>
        <v>0.017824074074074076</v>
      </c>
      <c r="D35" s="17">
        <f t="shared" si="1"/>
        <v>64</v>
      </c>
      <c r="E35" s="22">
        <v>4</v>
      </c>
      <c r="F35" s="17">
        <v>33</v>
      </c>
      <c r="G35" t="s">
        <v>28</v>
      </c>
      <c r="H35" s="67">
        <v>0.0169212962962963</v>
      </c>
      <c r="I35" s="19">
        <v>69</v>
      </c>
      <c r="J35" s="59">
        <f t="shared" si="2"/>
        <v>0.005640432098765433</v>
      </c>
      <c r="K35" s="41"/>
      <c r="L35"/>
    </row>
    <row r="36" spans="1:12" ht="12.75">
      <c r="A36" s="10">
        <v>10</v>
      </c>
      <c r="B36" s="70" t="s">
        <v>136</v>
      </c>
      <c r="C36" s="45">
        <f t="shared" si="0"/>
        <v>0.018043981481481484</v>
      </c>
      <c r="D36" s="10">
        <f t="shared" si="1"/>
        <v>63</v>
      </c>
      <c r="E36" s="23">
        <v>4</v>
      </c>
      <c r="F36" s="17">
        <v>34</v>
      </c>
      <c r="G36" t="s">
        <v>105</v>
      </c>
      <c r="H36" s="67">
        <v>0.017256944444444446</v>
      </c>
      <c r="I36" s="19">
        <v>68</v>
      </c>
      <c r="J36" s="59">
        <f t="shared" si="2"/>
        <v>0.005752314814814815</v>
      </c>
      <c r="K36" s="41"/>
      <c r="L36"/>
    </row>
    <row r="37" spans="1:12" ht="12.75">
      <c r="A37" s="17">
        <v>1</v>
      </c>
      <c r="B37" t="s">
        <v>103</v>
      </c>
      <c r="C37" s="44">
        <f t="shared" si="0"/>
        <v>0.016458333333333332</v>
      </c>
      <c r="D37" s="17">
        <f t="shared" si="1"/>
        <v>73</v>
      </c>
      <c r="E37" s="22">
        <v>5</v>
      </c>
      <c r="F37" s="17">
        <v>35</v>
      </c>
      <c r="G37" t="s">
        <v>26</v>
      </c>
      <c r="H37" s="67">
        <v>0.01726851851851852</v>
      </c>
      <c r="I37" s="19">
        <v>67</v>
      </c>
      <c r="J37" s="59">
        <f t="shared" si="2"/>
        <v>0.005756172839506173</v>
      </c>
      <c r="K37" s="41"/>
      <c r="L37"/>
    </row>
    <row r="38" spans="1:12" ht="12.75">
      <c r="A38" s="17">
        <v>2</v>
      </c>
      <c r="B38" t="s">
        <v>39</v>
      </c>
      <c r="C38" s="44">
        <f>VLOOKUP($B38,$G$2:$I$58,2,FALSE)</f>
        <v>0.01659722222222222</v>
      </c>
      <c r="D38" s="17">
        <f>VLOOKUP($B38,$G$2:$I$58,3,FALSE)</f>
        <v>71</v>
      </c>
      <c r="E38" s="22">
        <v>5</v>
      </c>
      <c r="F38" s="17">
        <v>36</v>
      </c>
      <c r="G38" t="s">
        <v>30</v>
      </c>
      <c r="H38" s="67">
        <v>0.017280092592592593</v>
      </c>
      <c r="I38" s="19">
        <v>66</v>
      </c>
      <c r="J38" s="59">
        <f t="shared" si="2"/>
        <v>0.005760030864197531</v>
      </c>
      <c r="K38" s="41"/>
      <c r="L38"/>
    </row>
    <row r="39" spans="1:12" ht="12.75">
      <c r="A39" s="17">
        <v>3</v>
      </c>
      <c r="B39" t="s">
        <v>59</v>
      </c>
      <c r="C39" s="44">
        <f aca="true" t="shared" si="3" ref="C39:C54">VLOOKUP($B39,$G$2:$I$58,2,FALSE)</f>
        <v>0.016620370370370372</v>
      </c>
      <c r="D39" s="17">
        <f aca="true" t="shared" si="4" ref="D39:D54">VLOOKUP($B39,$G$2:$I$58,3,FALSE)</f>
        <v>70</v>
      </c>
      <c r="E39" s="22">
        <v>5</v>
      </c>
      <c r="F39" s="17">
        <v>37</v>
      </c>
      <c r="G39" t="s">
        <v>130</v>
      </c>
      <c r="H39" s="67">
        <v>0.017314814814814814</v>
      </c>
      <c r="I39" s="19" t="s">
        <v>107</v>
      </c>
      <c r="J39" s="59">
        <f t="shared" si="2"/>
        <v>0.005771604938271605</v>
      </c>
      <c r="K39" s="41"/>
      <c r="L39"/>
    </row>
    <row r="40" spans="1:12" ht="12.75">
      <c r="A40" s="17">
        <v>4</v>
      </c>
      <c r="B40" t="s">
        <v>105</v>
      </c>
      <c r="C40" s="44">
        <f t="shared" si="3"/>
        <v>0.017256944444444446</v>
      </c>
      <c r="D40" s="17">
        <f t="shared" si="4"/>
        <v>68</v>
      </c>
      <c r="E40" s="22">
        <v>5</v>
      </c>
      <c r="F40" s="17">
        <v>38</v>
      </c>
      <c r="G40" t="s">
        <v>84</v>
      </c>
      <c r="H40" s="58">
        <v>0.01758101851851852</v>
      </c>
      <c r="I40" s="19">
        <v>65</v>
      </c>
      <c r="J40" s="59">
        <f t="shared" si="2"/>
        <v>0.00586033950617284</v>
      </c>
      <c r="K40" s="41"/>
      <c r="L40"/>
    </row>
    <row r="41" spans="1:12" ht="12.75" customHeight="1">
      <c r="A41" s="17">
        <v>5</v>
      </c>
      <c r="B41" s="64" t="s">
        <v>65</v>
      </c>
      <c r="C41" s="44">
        <f t="shared" si="3"/>
        <v>0.01824074074074074</v>
      </c>
      <c r="D41" s="17">
        <f t="shared" si="4"/>
        <v>62</v>
      </c>
      <c r="E41" s="22">
        <v>5</v>
      </c>
      <c r="F41" s="17">
        <v>39</v>
      </c>
      <c r="G41" s="64" t="s">
        <v>104</v>
      </c>
      <c r="H41" s="58">
        <v>0.017824074074074076</v>
      </c>
      <c r="I41" s="19">
        <v>64</v>
      </c>
      <c r="J41" s="59">
        <f t="shared" si="2"/>
        <v>0.005941358024691358</v>
      </c>
      <c r="K41" s="39"/>
      <c r="L41"/>
    </row>
    <row r="42" spans="1:12" ht="12.75" customHeight="1">
      <c r="A42" s="17">
        <v>6</v>
      </c>
      <c r="B42" s="64" t="s">
        <v>31</v>
      </c>
      <c r="C42" s="44">
        <f t="shared" si="3"/>
        <v>0.018368055555555554</v>
      </c>
      <c r="D42" s="17">
        <f t="shared" si="4"/>
        <v>61</v>
      </c>
      <c r="E42" s="22">
        <v>5</v>
      </c>
      <c r="F42" s="17">
        <v>40</v>
      </c>
      <c r="G42" s="64" t="s">
        <v>136</v>
      </c>
      <c r="H42" s="58">
        <v>0.018043981481481484</v>
      </c>
      <c r="I42" s="19">
        <v>63</v>
      </c>
      <c r="J42" s="59">
        <f t="shared" si="2"/>
        <v>0.006014660493827161</v>
      </c>
      <c r="K42" s="39"/>
      <c r="L42"/>
    </row>
    <row r="43" spans="1:12" ht="12.75" customHeight="1">
      <c r="A43" s="17">
        <v>7</v>
      </c>
      <c r="B43" s="64" t="s">
        <v>60</v>
      </c>
      <c r="C43" s="44">
        <f t="shared" si="3"/>
        <v>0.01866898148148148</v>
      </c>
      <c r="D43" s="17">
        <f t="shared" si="4"/>
        <v>60</v>
      </c>
      <c r="E43" s="22">
        <v>5</v>
      </c>
      <c r="F43" s="17">
        <v>41</v>
      </c>
      <c r="G43" s="64" t="s">
        <v>65</v>
      </c>
      <c r="H43" s="58">
        <v>0.01824074074074074</v>
      </c>
      <c r="I43" s="19">
        <v>62</v>
      </c>
      <c r="J43" s="59">
        <f t="shared" si="2"/>
        <v>0.006080246913580247</v>
      </c>
      <c r="L43"/>
    </row>
    <row r="44" spans="1:12" ht="12.75" customHeight="1">
      <c r="A44" s="17">
        <v>8</v>
      </c>
      <c r="B44" s="64" t="s">
        <v>112</v>
      </c>
      <c r="C44" s="44">
        <f t="shared" si="3"/>
        <v>0.019085648148148147</v>
      </c>
      <c r="D44" s="17">
        <f t="shared" si="4"/>
        <v>58</v>
      </c>
      <c r="E44" s="22">
        <v>5</v>
      </c>
      <c r="F44" s="17">
        <v>42</v>
      </c>
      <c r="G44" s="64" t="s">
        <v>31</v>
      </c>
      <c r="H44" s="58">
        <v>0.018368055555555554</v>
      </c>
      <c r="I44" s="19">
        <v>61</v>
      </c>
      <c r="J44" s="59">
        <f t="shared" si="2"/>
        <v>0.006122685185185185</v>
      </c>
      <c r="L44"/>
    </row>
    <row r="45" spans="1:12" ht="12.75" customHeight="1">
      <c r="A45" s="17">
        <v>9</v>
      </c>
      <c r="B45" s="64" t="s">
        <v>85</v>
      </c>
      <c r="C45" s="44">
        <f t="shared" si="3"/>
        <v>0.019421296296296294</v>
      </c>
      <c r="D45" s="17">
        <f t="shared" si="4"/>
        <v>57</v>
      </c>
      <c r="E45" s="22">
        <v>5</v>
      </c>
      <c r="F45" s="17">
        <v>43</v>
      </c>
      <c r="G45" s="64" t="s">
        <v>60</v>
      </c>
      <c r="H45" s="58">
        <v>0.01866898148148148</v>
      </c>
      <c r="I45" s="19">
        <v>60</v>
      </c>
      <c r="J45" s="59">
        <f t="shared" si="2"/>
        <v>0.006222993827160493</v>
      </c>
      <c r="L45"/>
    </row>
    <row r="46" spans="1:12" ht="12.75" customHeight="1">
      <c r="A46" s="16">
        <v>1</v>
      </c>
      <c r="B46" s="63" t="s">
        <v>32</v>
      </c>
      <c r="C46" s="43">
        <f t="shared" si="3"/>
        <v>0.01884259259259259</v>
      </c>
      <c r="D46" s="16">
        <f t="shared" si="4"/>
        <v>59</v>
      </c>
      <c r="E46" s="100">
        <v>6</v>
      </c>
      <c r="F46" s="17">
        <v>44</v>
      </c>
      <c r="G46" s="64" t="s">
        <v>32</v>
      </c>
      <c r="H46" s="58">
        <v>0.01884259259259259</v>
      </c>
      <c r="I46" s="19">
        <v>59</v>
      </c>
      <c r="J46" s="59">
        <f t="shared" si="2"/>
        <v>0.006280864197530864</v>
      </c>
      <c r="L46"/>
    </row>
    <row r="47" spans="1:12" ht="12.75" customHeight="1">
      <c r="A47" s="17">
        <v>2</v>
      </c>
      <c r="B47" s="64" t="s">
        <v>86</v>
      </c>
      <c r="C47" s="44">
        <f t="shared" si="3"/>
        <v>0.01994212962962963</v>
      </c>
      <c r="D47" s="17">
        <f t="shared" si="4"/>
        <v>56</v>
      </c>
      <c r="E47" s="22">
        <v>6</v>
      </c>
      <c r="F47" s="17">
        <v>45</v>
      </c>
      <c r="G47" s="64" t="s">
        <v>131</v>
      </c>
      <c r="H47" s="58">
        <v>0.01888888888888889</v>
      </c>
      <c r="I47" s="19" t="s">
        <v>107</v>
      </c>
      <c r="J47" s="59">
        <f t="shared" si="2"/>
        <v>0.006296296296296296</v>
      </c>
      <c r="L47"/>
    </row>
    <row r="48" spans="1:12" ht="12.75" customHeight="1">
      <c r="A48" s="17">
        <v>3</v>
      </c>
      <c r="B48" s="64" t="s">
        <v>99</v>
      </c>
      <c r="C48" s="44">
        <f t="shared" si="3"/>
        <v>0.020324074074074074</v>
      </c>
      <c r="D48" s="17">
        <f t="shared" si="4"/>
        <v>55</v>
      </c>
      <c r="E48" s="22">
        <v>6</v>
      </c>
      <c r="F48" s="17">
        <v>46</v>
      </c>
      <c r="G48" s="64" t="s">
        <v>112</v>
      </c>
      <c r="H48" s="58">
        <v>0.019085648148148147</v>
      </c>
      <c r="I48" s="17">
        <v>58</v>
      </c>
      <c r="J48" s="59">
        <f t="shared" si="2"/>
        <v>0.006361882716049382</v>
      </c>
      <c r="L48"/>
    </row>
    <row r="49" spans="1:12" ht="12.75" customHeight="1">
      <c r="A49" s="10">
        <v>4</v>
      </c>
      <c r="B49" s="70" t="s">
        <v>62</v>
      </c>
      <c r="C49" s="45">
        <f t="shared" si="3"/>
        <v>0.020810185185185185</v>
      </c>
      <c r="D49" s="10">
        <f t="shared" si="4"/>
        <v>54</v>
      </c>
      <c r="E49" s="23">
        <v>6</v>
      </c>
      <c r="F49" s="17">
        <v>47</v>
      </c>
      <c r="G49" s="64" t="s">
        <v>85</v>
      </c>
      <c r="H49" s="58">
        <v>0.019421296296296294</v>
      </c>
      <c r="I49" s="17">
        <v>57</v>
      </c>
      <c r="J49" s="59">
        <f t="shared" si="2"/>
        <v>0.006473765432098765</v>
      </c>
      <c r="L49"/>
    </row>
    <row r="50" spans="1:12" ht="12.75" customHeight="1">
      <c r="A50" s="17">
        <v>1</v>
      </c>
      <c r="B50" s="64" t="s">
        <v>87</v>
      </c>
      <c r="C50" s="44">
        <f t="shared" si="3"/>
        <v>0.0218287037037037</v>
      </c>
      <c r="D50" s="17">
        <f t="shared" si="4"/>
        <v>53</v>
      </c>
      <c r="E50" s="22">
        <v>7</v>
      </c>
      <c r="F50" s="17">
        <v>48</v>
      </c>
      <c r="G50" s="64" t="s">
        <v>132</v>
      </c>
      <c r="H50" s="58">
        <v>0.019618055555555555</v>
      </c>
      <c r="I50" s="17" t="s">
        <v>107</v>
      </c>
      <c r="J50" s="59">
        <f t="shared" si="2"/>
        <v>0.006539351851851852</v>
      </c>
      <c r="L50"/>
    </row>
    <row r="51" spans="1:12" ht="12.75" customHeight="1">
      <c r="A51" s="17">
        <v>2</v>
      </c>
      <c r="B51" s="64" t="s">
        <v>91</v>
      </c>
      <c r="C51" s="44">
        <f t="shared" si="3"/>
        <v>0.02238425925925926</v>
      </c>
      <c r="D51" s="17">
        <f t="shared" si="4"/>
        <v>52</v>
      </c>
      <c r="E51" s="22">
        <v>7</v>
      </c>
      <c r="F51" s="17">
        <v>49</v>
      </c>
      <c r="G51" s="64" t="s">
        <v>86</v>
      </c>
      <c r="H51" s="58">
        <v>0.01994212962962963</v>
      </c>
      <c r="I51" s="17">
        <v>56</v>
      </c>
      <c r="J51" s="59">
        <f t="shared" si="2"/>
        <v>0.006647376543209876</v>
      </c>
      <c r="L51"/>
    </row>
    <row r="52" spans="1:12" ht="12.75" customHeight="1">
      <c r="A52" s="17">
        <v>3</v>
      </c>
      <c r="B52" s="64" t="s">
        <v>63</v>
      </c>
      <c r="C52" s="44">
        <f t="shared" si="3"/>
        <v>0.022604166666666665</v>
      </c>
      <c r="D52" s="17">
        <f t="shared" si="4"/>
        <v>51</v>
      </c>
      <c r="E52" s="22">
        <v>7</v>
      </c>
      <c r="F52" s="17">
        <v>50</v>
      </c>
      <c r="G52" s="64" t="s">
        <v>99</v>
      </c>
      <c r="H52" s="58">
        <v>0.020324074074074074</v>
      </c>
      <c r="I52" s="17">
        <v>55</v>
      </c>
      <c r="J52" s="59">
        <f t="shared" si="2"/>
        <v>0.006774691358024692</v>
      </c>
      <c r="L52"/>
    </row>
    <row r="53" spans="1:12" ht="12.75" customHeight="1">
      <c r="A53" s="17">
        <v>4</v>
      </c>
      <c r="B53" s="64" t="s">
        <v>88</v>
      </c>
      <c r="C53" s="44">
        <f t="shared" si="3"/>
        <v>0.023171296296296297</v>
      </c>
      <c r="D53" s="17">
        <f t="shared" si="4"/>
        <v>50</v>
      </c>
      <c r="E53" s="22">
        <v>7</v>
      </c>
      <c r="F53" s="17">
        <v>51</v>
      </c>
      <c r="G53" s="64" t="s">
        <v>62</v>
      </c>
      <c r="H53" s="58">
        <v>0.020810185185185185</v>
      </c>
      <c r="I53" s="17">
        <v>54</v>
      </c>
      <c r="J53" s="59">
        <f t="shared" si="2"/>
        <v>0.006936728395061729</v>
      </c>
      <c r="L53"/>
    </row>
    <row r="54" spans="1:12" ht="12.75" customHeight="1">
      <c r="A54" s="10">
        <v>5</v>
      </c>
      <c r="B54" s="70" t="s">
        <v>40</v>
      </c>
      <c r="C54" s="45">
        <f t="shared" si="3"/>
        <v>0.024270833333333335</v>
      </c>
      <c r="D54" s="10">
        <f t="shared" si="4"/>
        <v>49</v>
      </c>
      <c r="E54" s="23">
        <v>7</v>
      </c>
      <c r="F54" s="17">
        <v>52</v>
      </c>
      <c r="G54" s="64" t="s">
        <v>87</v>
      </c>
      <c r="H54" s="58">
        <v>0.0218287037037037</v>
      </c>
      <c r="I54" s="17">
        <v>53</v>
      </c>
      <c r="J54" s="59">
        <f t="shared" si="2"/>
        <v>0.007276234567901233</v>
      </c>
      <c r="L54"/>
    </row>
    <row r="55" spans="1:12" ht="12.75" customHeight="1">
      <c r="A55" s="72"/>
      <c r="B55" s="81"/>
      <c r="C55" s="119"/>
      <c r="D55" s="72"/>
      <c r="E55" s="127"/>
      <c r="F55" s="17">
        <v>53</v>
      </c>
      <c r="G55" s="64" t="s">
        <v>91</v>
      </c>
      <c r="H55" s="58">
        <v>0.02238425925925926</v>
      </c>
      <c r="I55" s="17">
        <v>52</v>
      </c>
      <c r="J55" s="59">
        <f t="shared" si="2"/>
        <v>0.00746141975308642</v>
      </c>
      <c r="L55"/>
    </row>
    <row r="56" spans="1:12" ht="12.75" customHeight="1">
      <c r="A56" s="5"/>
      <c r="B56" s="3"/>
      <c r="C56" s="128"/>
      <c r="D56" s="5"/>
      <c r="E56" s="129"/>
      <c r="F56" s="17">
        <v>54</v>
      </c>
      <c r="G56" s="64" t="s">
        <v>63</v>
      </c>
      <c r="H56" s="58">
        <v>0.022604166666666665</v>
      </c>
      <c r="I56" s="17">
        <v>51</v>
      </c>
      <c r="J56" s="59">
        <f t="shared" si="2"/>
        <v>0.007534722222222221</v>
      </c>
      <c r="L56"/>
    </row>
    <row r="57" spans="1:12" ht="12.75" customHeight="1">
      <c r="A57" s="5"/>
      <c r="B57" s="3"/>
      <c r="C57" s="128"/>
      <c r="D57" s="5"/>
      <c r="E57" s="129"/>
      <c r="F57" s="17">
        <v>55</v>
      </c>
      <c r="G57" s="64" t="s">
        <v>88</v>
      </c>
      <c r="H57" s="58">
        <v>0.023171296296296297</v>
      </c>
      <c r="I57" s="17">
        <v>50</v>
      </c>
      <c r="J57" s="59">
        <f t="shared" si="2"/>
        <v>0.007723765432098766</v>
      </c>
      <c r="L57"/>
    </row>
    <row r="58" spans="1:12" ht="12.75" customHeight="1">
      <c r="A58" s="5"/>
      <c r="B58" s="3"/>
      <c r="C58" s="128"/>
      <c r="D58" s="5"/>
      <c r="E58" s="129"/>
      <c r="F58" s="10">
        <v>56</v>
      </c>
      <c r="G58" s="70" t="s">
        <v>40</v>
      </c>
      <c r="H58" s="60">
        <v>0.024270833333333335</v>
      </c>
      <c r="I58" s="10">
        <v>49</v>
      </c>
      <c r="J58" s="61">
        <f t="shared" si="2"/>
        <v>0.008090277777777778</v>
      </c>
      <c r="L58"/>
    </row>
    <row r="59" spans="5:8" ht="10.5" customHeight="1">
      <c r="E59" s="1"/>
      <c r="F59" s="1"/>
      <c r="H59" s="65"/>
    </row>
    <row r="60" spans="5:8" ht="10.5" customHeight="1">
      <c r="E60" s="1"/>
      <c r="F60" s="1"/>
      <c r="H60" s="65"/>
    </row>
    <row r="61" spans="5:8" ht="10.5" customHeight="1">
      <c r="E61" s="1"/>
      <c r="F61" s="1"/>
      <c r="H61" s="65"/>
    </row>
    <row r="62" spans="5:8" ht="10.5" customHeight="1">
      <c r="E62" s="1"/>
      <c r="F62" s="1"/>
      <c r="H62" s="65"/>
    </row>
    <row r="63" spans="5:8" ht="10.5" customHeight="1">
      <c r="E63" s="1"/>
      <c r="F63" s="1"/>
      <c r="H63" s="65"/>
    </row>
    <row r="64" spans="5:8" ht="10.5" customHeight="1">
      <c r="E64" s="1"/>
      <c r="F64" s="1"/>
      <c r="H64" s="65"/>
    </row>
    <row r="65" spans="5:8" ht="10.5" customHeight="1">
      <c r="E65" s="1"/>
      <c r="F65" s="1"/>
      <c r="H65" s="65"/>
    </row>
    <row r="66" spans="5:8" ht="10.5" customHeight="1">
      <c r="E66" s="1"/>
      <c r="F66" s="1"/>
      <c r="H66" s="65"/>
    </row>
    <row r="67" spans="5:8" ht="10.5" customHeight="1">
      <c r="E67" s="1"/>
      <c r="F67" s="1"/>
      <c r="H67" s="1"/>
    </row>
    <row r="68" spans="5:8" ht="10.5" customHeight="1">
      <c r="E68" s="1"/>
      <c r="F68" s="1"/>
      <c r="H68" s="1"/>
    </row>
    <row r="69" spans="5:8" ht="10.5" customHeight="1">
      <c r="E69" s="1"/>
      <c r="F69" s="1"/>
      <c r="H69" s="1"/>
    </row>
    <row r="70" spans="5:8" ht="10.5" customHeight="1">
      <c r="E70" s="1"/>
      <c r="F70" s="1"/>
      <c r="H70" s="1"/>
    </row>
    <row r="71" spans="5:8" ht="10.5" customHeight="1">
      <c r="E71" s="1"/>
      <c r="F71" s="1"/>
      <c r="H71" s="1"/>
    </row>
    <row r="72" spans="5:8" ht="10.5" customHeight="1">
      <c r="E72" s="1"/>
      <c r="F72" s="1"/>
      <c r="H72" s="1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7"/>
  <sheetViews>
    <sheetView showGridLines="0" zoomScalePageLayoutView="0" workbookViewId="0" topLeftCell="A1">
      <selection activeCell="G33" sqref="G33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7.140625" style="56" customWidth="1"/>
    <col min="11" max="11" width="17.7109375" style="36" customWidth="1"/>
    <col min="12" max="16384" width="13.57421875" style="1" customWidth="1"/>
  </cols>
  <sheetData>
    <row r="1" spans="1:11" s="6" customFormat="1" ht="18.75" customHeight="1">
      <c r="A1" s="173" t="s">
        <v>97</v>
      </c>
      <c r="B1" s="174"/>
      <c r="C1" s="174"/>
      <c r="D1" s="174"/>
      <c r="E1" s="174"/>
      <c r="F1" s="174"/>
      <c r="G1" s="174"/>
      <c r="H1" s="174"/>
      <c r="I1" s="174"/>
      <c r="J1" s="55">
        <v>6.2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33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>
      <c r="A3" s="26">
        <v>1</v>
      </c>
      <c r="B3" s="130" t="s">
        <v>57</v>
      </c>
      <c r="C3" s="43">
        <f>VLOOKUP($B3,$G$2:$I$53,2,FALSE)</f>
        <v>0.024930555555555553</v>
      </c>
      <c r="D3" s="18">
        <f>VLOOKUP($B3,$G$2:$I$53,3,FALSE)</f>
        <v>100</v>
      </c>
      <c r="E3" s="25">
        <v>1</v>
      </c>
      <c r="F3" s="16">
        <v>1</v>
      </c>
      <c r="G3" t="s">
        <v>57</v>
      </c>
      <c r="H3" s="76">
        <v>0.024930555555555553</v>
      </c>
      <c r="I3" s="28">
        <v>100</v>
      </c>
      <c r="J3" s="57">
        <f aca="true" t="shared" si="0" ref="J3:J53">H3/J$1</f>
        <v>0.00402105734767025</v>
      </c>
      <c r="K3" s="41" t="s">
        <v>34</v>
      </c>
    </row>
    <row r="4" spans="1:11" ht="12.75">
      <c r="A4" s="20">
        <v>2</v>
      </c>
      <c r="B4" t="s">
        <v>23</v>
      </c>
      <c r="C4" s="44">
        <f aca="true" t="shared" si="1" ref="C4:C49">VLOOKUP($B4,$G$2:$I$53,2,FALSE)</f>
        <v>0.026504629629629628</v>
      </c>
      <c r="D4" s="15">
        <f aca="true" t="shared" si="2" ref="D4:D49">VLOOKUP($B4,$G$2:$I$53,3,FALSE)</f>
        <v>99</v>
      </c>
      <c r="E4" s="21">
        <v>1</v>
      </c>
      <c r="F4" s="17">
        <v>2</v>
      </c>
      <c r="G4" t="s">
        <v>23</v>
      </c>
      <c r="H4" s="76">
        <v>0.026504629629629628</v>
      </c>
      <c r="I4" s="19">
        <v>99</v>
      </c>
      <c r="J4" s="59">
        <f t="shared" si="0"/>
        <v>0.004274940262843488</v>
      </c>
      <c r="K4" s="41" t="s">
        <v>27</v>
      </c>
    </row>
    <row r="5" spans="1:11" ht="12.75">
      <c r="A5" s="20">
        <v>3</v>
      </c>
      <c r="B5" t="s">
        <v>42</v>
      </c>
      <c r="C5" s="44">
        <f t="shared" si="1"/>
        <v>0.026539351851851852</v>
      </c>
      <c r="D5" s="15">
        <f t="shared" si="2"/>
        <v>98</v>
      </c>
      <c r="E5" s="21">
        <v>1</v>
      </c>
      <c r="F5" s="17">
        <v>3</v>
      </c>
      <c r="G5" t="s">
        <v>42</v>
      </c>
      <c r="H5" s="76">
        <v>0.026539351851851852</v>
      </c>
      <c r="I5" s="19">
        <v>98</v>
      </c>
      <c r="J5" s="59">
        <f t="shared" si="0"/>
        <v>0.004280540621266427</v>
      </c>
      <c r="K5" s="41"/>
    </row>
    <row r="6" spans="1:11" ht="12">
      <c r="A6" s="20">
        <v>4</v>
      </c>
      <c r="B6" s="1" t="s">
        <v>76</v>
      </c>
      <c r="C6" s="44">
        <f t="shared" si="1"/>
        <v>0.027372685185185184</v>
      </c>
      <c r="D6" s="15">
        <f t="shared" si="2"/>
        <v>97</v>
      </c>
      <c r="E6" s="21">
        <v>1</v>
      </c>
      <c r="F6" s="17">
        <v>4</v>
      </c>
      <c r="G6" s="1" t="s">
        <v>76</v>
      </c>
      <c r="H6" s="76">
        <v>0.027372685185185184</v>
      </c>
      <c r="I6" s="19">
        <v>97</v>
      </c>
      <c r="J6" s="59">
        <f t="shared" si="0"/>
        <v>0.004414949223416965</v>
      </c>
      <c r="K6" s="41"/>
    </row>
    <row r="7" spans="1:11" ht="12.75">
      <c r="A7" s="20">
        <v>5</v>
      </c>
      <c r="B7" t="s">
        <v>75</v>
      </c>
      <c r="C7" s="44">
        <f t="shared" si="1"/>
        <v>0.027384259259259257</v>
      </c>
      <c r="D7" s="15">
        <f t="shared" si="2"/>
        <v>96</v>
      </c>
      <c r="E7" s="21">
        <v>1</v>
      </c>
      <c r="F7" s="17">
        <v>5</v>
      </c>
      <c r="G7" t="s">
        <v>75</v>
      </c>
      <c r="H7" s="76">
        <v>0.027384259259259257</v>
      </c>
      <c r="I7" s="19">
        <v>96</v>
      </c>
      <c r="J7" s="59">
        <f t="shared" si="0"/>
        <v>0.004416816009557944</v>
      </c>
      <c r="K7" s="41"/>
    </row>
    <row r="8" spans="1:11" ht="12.75">
      <c r="A8" s="20">
        <v>6</v>
      </c>
      <c r="B8" t="s">
        <v>34</v>
      </c>
      <c r="C8" s="44">
        <f t="shared" si="1"/>
        <v>0.027523148148148147</v>
      </c>
      <c r="D8" s="15">
        <f t="shared" si="2"/>
        <v>95</v>
      </c>
      <c r="E8" s="21">
        <v>1</v>
      </c>
      <c r="F8" s="17">
        <v>6</v>
      </c>
      <c r="G8" t="s">
        <v>34</v>
      </c>
      <c r="H8" s="76">
        <v>0.027523148148148147</v>
      </c>
      <c r="I8" s="19">
        <v>95</v>
      </c>
      <c r="J8" s="59">
        <f t="shared" si="0"/>
        <v>0.004439217443249701</v>
      </c>
      <c r="K8" s="41"/>
    </row>
    <row r="9" spans="1:11" ht="12.75">
      <c r="A9" s="17">
        <v>7</v>
      </c>
      <c r="B9" t="s">
        <v>92</v>
      </c>
      <c r="C9" s="44">
        <f t="shared" si="1"/>
        <v>0.02774305555555556</v>
      </c>
      <c r="D9" s="17">
        <f t="shared" si="2"/>
        <v>94</v>
      </c>
      <c r="E9" s="21">
        <v>1</v>
      </c>
      <c r="F9" s="17">
        <v>7</v>
      </c>
      <c r="G9" t="s">
        <v>92</v>
      </c>
      <c r="H9" s="76">
        <v>0.02774305555555556</v>
      </c>
      <c r="I9" s="19">
        <v>94</v>
      </c>
      <c r="J9" s="59">
        <f t="shared" si="0"/>
        <v>0.004474686379928316</v>
      </c>
      <c r="K9" s="41"/>
    </row>
    <row r="10" spans="1:11" ht="12.75">
      <c r="A10" s="17">
        <v>8</v>
      </c>
      <c r="B10" t="s">
        <v>22</v>
      </c>
      <c r="C10" s="44">
        <f t="shared" si="1"/>
        <v>0.028576388888888887</v>
      </c>
      <c r="D10" s="15">
        <f t="shared" si="2"/>
        <v>93</v>
      </c>
      <c r="E10" s="21">
        <v>1</v>
      </c>
      <c r="F10" s="17">
        <v>8</v>
      </c>
      <c r="G10" t="s">
        <v>22</v>
      </c>
      <c r="H10" s="76">
        <v>0.028576388888888887</v>
      </c>
      <c r="I10" s="19">
        <v>93</v>
      </c>
      <c r="J10" s="59">
        <f>H10/J$1</f>
        <v>0.0046090949820788525</v>
      </c>
      <c r="K10" s="41"/>
    </row>
    <row r="11" spans="1:11" ht="12.75">
      <c r="A11" s="17">
        <v>9</v>
      </c>
      <c r="B11" t="s">
        <v>101</v>
      </c>
      <c r="C11" s="44">
        <f t="shared" si="1"/>
        <v>0.028599537037037034</v>
      </c>
      <c r="D11" s="17">
        <f t="shared" si="2"/>
        <v>92</v>
      </c>
      <c r="E11" s="21">
        <v>1</v>
      </c>
      <c r="F11" s="17">
        <v>9</v>
      </c>
      <c r="G11" t="s">
        <v>101</v>
      </c>
      <c r="H11" s="76">
        <v>0.028599537037037034</v>
      </c>
      <c r="I11" s="19">
        <v>92</v>
      </c>
      <c r="J11" s="59">
        <f aca="true" t="shared" si="3" ref="J11:J28">H11/J$1</f>
        <v>0.004612828554360812</v>
      </c>
      <c r="K11" s="41"/>
    </row>
    <row r="12" spans="1:11" ht="12.75">
      <c r="A12" s="17">
        <v>10</v>
      </c>
      <c r="B12" t="s">
        <v>80</v>
      </c>
      <c r="C12" s="44">
        <f t="shared" si="1"/>
        <v>0.02922453703703704</v>
      </c>
      <c r="D12" s="17">
        <f t="shared" si="2"/>
        <v>91</v>
      </c>
      <c r="E12" s="21">
        <v>1</v>
      </c>
      <c r="F12" s="17">
        <v>10</v>
      </c>
      <c r="G12" s="1" t="s">
        <v>137</v>
      </c>
      <c r="H12" s="76">
        <v>0.02890046296296296</v>
      </c>
      <c r="I12" s="19" t="s">
        <v>107</v>
      </c>
      <c r="J12" s="59">
        <f t="shared" si="3"/>
        <v>0.004661364994026284</v>
      </c>
      <c r="K12" s="41"/>
    </row>
    <row r="13" spans="1:11" ht="12.75">
      <c r="A13" s="16">
        <v>1</v>
      </c>
      <c r="B13" s="131" t="s">
        <v>113</v>
      </c>
      <c r="C13" s="43">
        <f t="shared" si="1"/>
        <v>0.02960648148148148</v>
      </c>
      <c r="D13" s="16">
        <f t="shared" si="2"/>
        <v>90</v>
      </c>
      <c r="E13" s="25">
        <v>2</v>
      </c>
      <c r="F13" s="17">
        <v>11</v>
      </c>
      <c r="G13" t="s">
        <v>80</v>
      </c>
      <c r="H13" s="76">
        <v>0.02922453703703704</v>
      </c>
      <c r="I13" s="19">
        <v>91</v>
      </c>
      <c r="J13" s="59">
        <f t="shared" si="3"/>
        <v>0.004713635005973715</v>
      </c>
      <c r="K13" s="41"/>
    </row>
    <row r="14" spans="1:11" ht="12">
      <c r="A14" s="17">
        <v>2</v>
      </c>
      <c r="B14" s="3" t="s">
        <v>24</v>
      </c>
      <c r="C14" s="44">
        <f t="shared" si="1"/>
        <v>0.029756944444444447</v>
      </c>
      <c r="D14" s="17">
        <f t="shared" si="2"/>
        <v>89</v>
      </c>
      <c r="E14" s="21">
        <v>2</v>
      </c>
      <c r="F14" s="17">
        <v>12</v>
      </c>
      <c r="G14" s="1" t="s">
        <v>138</v>
      </c>
      <c r="H14" s="76">
        <v>0.029479166666666667</v>
      </c>
      <c r="I14" s="19" t="s">
        <v>107</v>
      </c>
      <c r="J14" s="59">
        <f t="shared" si="3"/>
        <v>0.004754704301075269</v>
      </c>
      <c r="K14" s="41"/>
    </row>
    <row r="15" spans="1:11" ht="12.75">
      <c r="A15" s="17">
        <v>3</v>
      </c>
      <c r="B15" s="132" t="s">
        <v>36</v>
      </c>
      <c r="C15" s="44">
        <f t="shared" si="1"/>
        <v>0.02980324074074074</v>
      </c>
      <c r="D15" s="17">
        <f t="shared" si="2"/>
        <v>88</v>
      </c>
      <c r="E15" s="21">
        <v>2</v>
      </c>
      <c r="F15" s="17">
        <v>13</v>
      </c>
      <c r="G15" t="s">
        <v>113</v>
      </c>
      <c r="H15" s="76">
        <v>0.02960648148148148</v>
      </c>
      <c r="I15" s="19">
        <v>90</v>
      </c>
      <c r="J15" s="59">
        <f t="shared" si="3"/>
        <v>0.004775238948626045</v>
      </c>
      <c r="K15" s="41"/>
    </row>
    <row r="16" spans="1:11" ht="12.75">
      <c r="A16" s="17">
        <v>4</v>
      </c>
      <c r="B16" s="132" t="s">
        <v>43</v>
      </c>
      <c r="C16" s="44">
        <f t="shared" si="1"/>
        <v>0.029976851851851852</v>
      </c>
      <c r="D16" s="17">
        <f t="shared" si="2"/>
        <v>87</v>
      </c>
      <c r="E16" s="21">
        <v>2</v>
      </c>
      <c r="F16" s="17">
        <v>14</v>
      </c>
      <c r="G16" s="1" t="s">
        <v>24</v>
      </c>
      <c r="H16" s="76">
        <v>0.029756944444444447</v>
      </c>
      <c r="I16" s="19">
        <v>89</v>
      </c>
      <c r="J16" s="59">
        <f t="shared" si="3"/>
        <v>0.004799507168458781</v>
      </c>
      <c r="K16" s="41"/>
    </row>
    <row r="17" spans="1:11" ht="12.75">
      <c r="A17" s="17">
        <v>5</v>
      </c>
      <c r="B17" s="132" t="s">
        <v>25</v>
      </c>
      <c r="C17" s="44">
        <f t="shared" si="1"/>
        <v>0.03085648148148148</v>
      </c>
      <c r="D17" s="17">
        <f t="shared" si="2"/>
        <v>86</v>
      </c>
      <c r="E17" s="21">
        <v>2</v>
      </c>
      <c r="F17" s="17">
        <v>15</v>
      </c>
      <c r="G17" t="s">
        <v>36</v>
      </c>
      <c r="H17" s="76">
        <v>0.02980324074074074</v>
      </c>
      <c r="I17" s="19">
        <v>88</v>
      </c>
      <c r="J17" s="59">
        <f t="shared" si="3"/>
        <v>0.0048069743130227</v>
      </c>
      <c r="K17" s="41"/>
    </row>
    <row r="18" spans="1:11" ht="12.75">
      <c r="A18" s="17">
        <v>6</v>
      </c>
      <c r="B18" s="132" t="s">
        <v>47</v>
      </c>
      <c r="C18" s="44">
        <f t="shared" si="1"/>
        <v>0.03309027777777778</v>
      </c>
      <c r="D18" s="17">
        <f t="shared" si="2"/>
        <v>81</v>
      </c>
      <c r="E18" s="21">
        <v>2</v>
      </c>
      <c r="F18" s="17">
        <v>16</v>
      </c>
      <c r="G18" t="s">
        <v>43</v>
      </c>
      <c r="H18" s="76">
        <v>0.029976851851851852</v>
      </c>
      <c r="I18" s="19">
        <v>87</v>
      </c>
      <c r="J18" s="59">
        <f t="shared" si="3"/>
        <v>0.004834976105137396</v>
      </c>
      <c r="K18" s="41"/>
    </row>
    <row r="19" spans="1:11" ht="12.75">
      <c r="A19" s="10">
        <v>7</v>
      </c>
      <c r="B19" s="133" t="s">
        <v>79</v>
      </c>
      <c r="C19" s="45">
        <f t="shared" si="1"/>
        <v>0.035729166666666666</v>
      </c>
      <c r="D19" s="10">
        <f t="shared" si="2"/>
        <v>74</v>
      </c>
      <c r="E19" s="23">
        <v>2</v>
      </c>
      <c r="F19" s="17">
        <v>17</v>
      </c>
      <c r="G19" t="s">
        <v>25</v>
      </c>
      <c r="H19" s="76">
        <v>0.03085648148148148</v>
      </c>
      <c r="I19" s="19">
        <v>86</v>
      </c>
      <c r="J19" s="59">
        <f t="shared" si="3"/>
        <v>0.004976851851851852</v>
      </c>
      <c r="K19" s="41"/>
    </row>
    <row r="20" spans="1:11" ht="12">
      <c r="A20" s="17">
        <v>1</v>
      </c>
      <c r="B20" s="1" t="s">
        <v>27</v>
      </c>
      <c r="C20" s="44">
        <f t="shared" si="1"/>
        <v>0.03199074074074074</v>
      </c>
      <c r="D20" s="17">
        <f t="shared" si="2"/>
        <v>85</v>
      </c>
      <c r="E20" s="22">
        <v>3</v>
      </c>
      <c r="F20" s="17">
        <v>18</v>
      </c>
      <c r="G20" s="1" t="s">
        <v>139</v>
      </c>
      <c r="H20" s="76">
        <v>0.03184027777777778</v>
      </c>
      <c r="I20" s="19" t="s">
        <v>107</v>
      </c>
      <c r="J20" s="59">
        <f t="shared" si="3"/>
        <v>0.005135528673835126</v>
      </c>
      <c r="K20" s="41"/>
    </row>
    <row r="21" spans="1:11" ht="12">
      <c r="A21" s="17">
        <v>2</v>
      </c>
      <c r="B21" s="1" t="s">
        <v>45</v>
      </c>
      <c r="C21" s="44">
        <f t="shared" si="1"/>
        <v>0.03239583333333333</v>
      </c>
      <c r="D21" s="17">
        <f t="shared" si="2"/>
        <v>84</v>
      </c>
      <c r="E21" s="22">
        <v>3</v>
      </c>
      <c r="F21" s="17">
        <v>19</v>
      </c>
      <c r="G21" s="1" t="s">
        <v>27</v>
      </c>
      <c r="H21" s="76">
        <v>0.03199074074074074</v>
      </c>
      <c r="I21" s="19">
        <v>85</v>
      </c>
      <c r="J21" s="59">
        <f t="shared" si="3"/>
        <v>0.005159796893667861</v>
      </c>
      <c r="K21" s="41"/>
    </row>
    <row r="22" spans="1:11" ht="12.75">
      <c r="A22" s="17">
        <v>3</v>
      </c>
      <c r="B22" t="s">
        <v>81</v>
      </c>
      <c r="C22" s="44">
        <f t="shared" si="1"/>
        <v>0.03246527777777778</v>
      </c>
      <c r="D22" s="17">
        <f t="shared" si="2"/>
        <v>83</v>
      </c>
      <c r="E22" s="22">
        <v>3</v>
      </c>
      <c r="F22" s="17">
        <v>20</v>
      </c>
      <c r="G22" s="1" t="s">
        <v>45</v>
      </c>
      <c r="H22" s="76">
        <v>0.03239583333333333</v>
      </c>
      <c r="I22" s="19">
        <v>84</v>
      </c>
      <c r="J22" s="59">
        <f t="shared" si="3"/>
        <v>0.005225134408602151</v>
      </c>
      <c r="K22" s="41"/>
    </row>
    <row r="23" spans="1:11" ht="12.75">
      <c r="A23" s="17">
        <v>4</v>
      </c>
      <c r="B23" t="s">
        <v>46</v>
      </c>
      <c r="C23" s="44">
        <f t="shared" si="1"/>
        <v>0.03259259259259259</v>
      </c>
      <c r="D23" s="17">
        <f t="shared" si="2"/>
        <v>82</v>
      </c>
      <c r="E23" s="22">
        <v>3</v>
      </c>
      <c r="F23" s="17">
        <v>21</v>
      </c>
      <c r="G23" t="s">
        <v>81</v>
      </c>
      <c r="H23" s="76">
        <v>0.03246527777777778</v>
      </c>
      <c r="I23" s="19">
        <v>83</v>
      </c>
      <c r="J23" s="59">
        <f t="shared" si="3"/>
        <v>0.005236335125448029</v>
      </c>
      <c r="K23" s="41"/>
    </row>
    <row r="24" spans="1:11" ht="12.75">
      <c r="A24" s="17">
        <v>5</v>
      </c>
      <c r="B24" t="s">
        <v>38</v>
      </c>
      <c r="C24" s="44">
        <f t="shared" si="1"/>
        <v>0.03318287037037037</v>
      </c>
      <c r="D24" s="17">
        <f t="shared" si="2"/>
        <v>80</v>
      </c>
      <c r="E24" s="22">
        <v>3</v>
      </c>
      <c r="F24" s="17">
        <v>22</v>
      </c>
      <c r="G24" t="s">
        <v>46</v>
      </c>
      <c r="H24" s="76">
        <v>0.03259259259259259</v>
      </c>
      <c r="I24" s="19">
        <v>82</v>
      </c>
      <c r="J24" s="59">
        <f t="shared" si="3"/>
        <v>0.005256869772998805</v>
      </c>
      <c r="K24" s="41"/>
    </row>
    <row r="25" spans="1:11" ht="12.75">
      <c r="A25" s="26">
        <v>1</v>
      </c>
      <c r="B25" s="131" t="s">
        <v>35</v>
      </c>
      <c r="C25" s="43">
        <f t="shared" si="1"/>
        <v>0.033240740740740744</v>
      </c>
      <c r="D25" s="16">
        <f t="shared" si="2"/>
        <v>79</v>
      </c>
      <c r="E25" s="100">
        <v>4</v>
      </c>
      <c r="F25" s="17">
        <v>23</v>
      </c>
      <c r="G25" t="s">
        <v>47</v>
      </c>
      <c r="H25" s="76">
        <v>0.03309027777777778</v>
      </c>
      <c r="I25" s="19">
        <v>81</v>
      </c>
      <c r="J25" s="59">
        <f t="shared" si="3"/>
        <v>0.005337141577060932</v>
      </c>
      <c r="K25" s="41"/>
    </row>
    <row r="26" spans="1:11" ht="12.75">
      <c r="A26" s="17">
        <v>2</v>
      </c>
      <c r="B26" s="132" t="s">
        <v>83</v>
      </c>
      <c r="C26" s="44">
        <f t="shared" si="1"/>
        <v>0.03346064814814815</v>
      </c>
      <c r="D26" s="17">
        <f t="shared" si="2"/>
        <v>78</v>
      </c>
      <c r="E26" s="22">
        <v>4</v>
      </c>
      <c r="F26" s="17">
        <v>24</v>
      </c>
      <c r="G26" t="s">
        <v>38</v>
      </c>
      <c r="H26" s="76">
        <v>0.03318287037037037</v>
      </c>
      <c r="I26" s="19">
        <v>80</v>
      </c>
      <c r="J26" s="59">
        <f t="shared" si="3"/>
        <v>0.0053520758661887696</v>
      </c>
      <c r="K26" s="41"/>
    </row>
    <row r="27" spans="1:11" ht="12.75">
      <c r="A27" s="17">
        <v>3</v>
      </c>
      <c r="B27" s="132" t="s">
        <v>69</v>
      </c>
      <c r="C27" s="44">
        <f t="shared" si="1"/>
        <v>0.03467592592592592</v>
      </c>
      <c r="D27" s="17">
        <f t="shared" si="2"/>
        <v>77</v>
      </c>
      <c r="E27" s="22">
        <v>4</v>
      </c>
      <c r="F27" s="17">
        <v>25</v>
      </c>
      <c r="G27" t="s">
        <v>35</v>
      </c>
      <c r="H27" s="76">
        <v>0.033240740740740744</v>
      </c>
      <c r="I27" s="19">
        <v>79</v>
      </c>
      <c r="J27" s="59">
        <f t="shared" si="3"/>
        <v>0.005361409796893668</v>
      </c>
      <c r="K27" s="41"/>
    </row>
    <row r="28" spans="1:11" ht="12.75">
      <c r="A28" s="17">
        <v>4</v>
      </c>
      <c r="B28" s="132" t="s">
        <v>28</v>
      </c>
      <c r="C28" s="44">
        <f t="shared" si="1"/>
        <v>0.035868055555555556</v>
      </c>
      <c r="D28" s="17">
        <f t="shared" si="2"/>
        <v>73</v>
      </c>
      <c r="E28" s="22">
        <v>4</v>
      </c>
      <c r="F28" s="17">
        <v>26</v>
      </c>
      <c r="G28" t="s">
        <v>83</v>
      </c>
      <c r="H28" s="76">
        <v>0.03346064814814815</v>
      </c>
      <c r="I28" s="19">
        <v>78</v>
      </c>
      <c r="J28" s="59">
        <f t="shared" si="3"/>
        <v>0.005396878733572282</v>
      </c>
      <c r="K28" s="41"/>
    </row>
    <row r="29" spans="1:11" ht="12.75">
      <c r="A29" s="20">
        <v>5</v>
      </c>
      <c r="B29" s="3" t="s">
        <v>48</v>
      </c>
      <c r="C29" s="44">
        <f t="shared" si="1"/>
        <v>0.036006944444444446</v>
      </c>
      <c r="D29" s="17">
        <f t="shared" si="2"/>
        <v>72</v>
      </c>
      <c r="E29" s="22">
        <v>4</v>
      </c>
      <c r="F29" s="17">
        <v>27</v>
      </c>
      <c r="G29" t="s">
        <v>69</v>
      </c>
      <c r="H29" s="76">
        <v>0.03467592592592592</v>
      </c>
      <c r="I29" s="19">
        <v>77</v>
      </c>
      <c r="J29" s="59">
        <f t="shared" si="0"/>
        <v>0.0055928912783751485</v>
      </c>
      <c r="K29" s="41"/>
    </row>
    <row r="30" spans="1:11" ht="12.75">
      <c r="A30" s="20">
        <v>6</v>
      </c>
      <c r="B30" s="132" t="s">
        <v>84</v>
      </c>
      <c r="C30" s="44">
        <f t="shared" si="1"/>
        <v>0.036006944444444446</v>
      </c>
      <c r="D30" s="17">
        <f t="shared" si="2"/>
        <v>71</v>
      </c>
      <c r="E30" s="22">
        <v>4</v>
      </c>
      <c r="F30" s="17">
        <v>28</v>
      </c>
      <c r="G30" s="1" t="s">
        <v>64</v>
      </c>
      <c r="H30" s="76">
        <v>0.03517361111111111</v>
      </c>
      <c r="I30" s="19">
        <v>76</v>
      </c>
      <c r="J30" s="59">
        <f t="shared" si="0"/>
        <v>0.005673163082437275</v>
      </c>
      <c r="K30" s="41"/>
    </row>
    <row r="31" spans="1:11" ht="12.75">
      <c r="A31" s="17">
        <v>7</v>
      </c>
      <c r="B31" s="132" t="s">
        <v>30</v>
      </c>
      <c r="C31" s="44">
        <f t="shared" si="1"/>
        <v>0.03712962962962963</v>
      </c>
      <c r="D31" s="17">
        <f t="shared" si="2"/>
        <v>68</v>
      </c>
      <c r="E31" s="22">
        <v>4</v>
      </c>
      <c r="F31" s="17">
        <v>29</v>
      </c>
      <c r="G31" t="s">
        <v>59</v>
      </c>
      <c r="H31" s="76">
        <v>0.03532407407407407</v>
      </c>
      <c r="I31" s="19">
        <v>75</v>
      </c>
      <c r="J31" s="59">
        <f t="shared" si="0"/>
        <v>0.005697431302270011</v>
      </c>
      <c r="K31" s="41"/>
    </row>
    <row r="32" spans="1:11" ht="12.75">
      <c r="A32" s="17">
        <v>8</v>
      </c>
      <c r="B32" s="132" t="s">
        <v>104</v>
      </c>
      <c r="C32" s="44">
        <f t="shared" si="1"/>
        <v>0.0371875</v>
      </c>
      <c r="D32" s="17">
        <f t="shared" si="2"/>
        <v>67</v>
      </c>
      <c r="E32" s="22">
        <v>4</v>
      </c>
      <c r="F32" s="17">
        <v>30</v>
      </c>
      <c r="G32" t="s">
        <v>79</v>
      </c>
      <c r="H32" s="76">
        <v>0.035729166666666666</v>
      </c>
      <c r="I32" s="19">
        <v>74</v>
      </c>
      <c r="J32" s="59">
        <f t="shared" si="0"/>
        <v>0.0057627688172043005</v>
      </c>
      <c r="K32" s="41"/>
    </row>
    <row r="33" spans="1:11" ht="12.75">
      <c r="A33" s="10">
        <v>9</v>
      </c>
      <c r="B33" s="133" t="s">
        <v>136</v>
      </c>
      <c r="C33" s="45">
        <f t="shared" si="1"/>
        <v>0.03902777777777778</v>
      </c>
      <c r="D33" s="10">
        <f t="shared" si="2"/>
        <v>64</v>
      </c>
      <c r="E33" s="23">
        <v>4</v>
      </c>
      <c r="F33" s="17">
        <v>31</v>
      </c>
      <c r="G33" t="s">
        <v>28</v>
      </c>
      <c r="H33" s="76">
        <v>0.035868055555555556</v>
      </c>
      <c r="I33" s="19">
        <v>73</v>
      </c>
      <c r="J33" s="59">
        <f t="shared" si="0"/>
        <v>0.0057851702508960575</v>
      </c>
      <c r="K33" s="41"/>
    </row>
    <row r="34" spans="1:11" ht="12">
      <c r="A34" s="17">
        <v>1</v>
      </c>
      <c r="B34" s="1" t="s">
        <v>64</v>
      </c>
      <c r="C34" s="44">
        <f t="shared" si="1"/>
        <v>0.03517361111111111</v>
      </c>
      <c r="D34" s="17">
        <f t="shared" si="2"/>
        <v>76</v>
      </c>
      <c r="E34" s="22">
        <v>5</v>
      </c>
      <c r="F34" s="17">
        <v>32</v>
      </c>
      <c r="G34" s="1" t="s">
        <v>48</v>
      </c>
      <c r="H34" s="76">
        <v>0.036006944444444446</v>
      </c>
      <c r="I34" s="19">
        <v>72</v>
      </c>
      <c r="J34" s="59">
        <f t="shared" si="0"/>
        <v>0.005807571684587814</v>
      </c>
      <c r="K34" s="41"/>
    </row>
    <row r="35" spans="1:11" ht="12.75">
      <c r="A35" s="17">
        <v>2</v>
      </c>
      <c r="B35" t="s">
        <v>59</v>
      </c>
      <c r="C35" s="44">
        <f t="shared" si="1"/>
        <v>0.03532407407407407</v>
      </c>
      <c r="D35" s="17">
        <f t="shared" si="2"/>
        <v>75</v>
      </c>
      <c r="E35" s="22">
        <v>5</v>
      </c>
      <c r="F35" s="17">
        <v>33</v>
      </c>
      <c r="G35" t="s">
        <v>84</v>
      </c>
      <c r="H35" s="76">
        <v>0.036006944444444446</v>
      </c>
      <c r="I35" s="19">
        <v>71</v>
      </c>
      <c r="J35" s="59">
        <f t="shared" si="0"/>
        <v>0.005807571684587814</v>
      </c>
      <c r="K35" s="41"/>
    </row>
    <row r="36" spans="1:11" ht="12.75">
      <c r="A36" s="17">
        <v>3</v>
      </c>
      <c r="B36" t="s">
        <v>39</v>
      </c>
      <c r="C36" s="44">
        <f t="shared" si="1"/>
        <v>0.03608796296296297</v>
      </c>
      <c r="D36" s="17">
        <f t="shared" si="2"/>
        <v>70</v>
      </c>
      <c r="E36" s="22">
        <v>5</v>
      </c>
      <c r="F36" s="17">
        <v>34</v>
      </c>
      <c r="G36" t="s">
        <v>39</v>
      </c>
      <c r="H36" s="76">
        <v>0.03608796296296297</v>
      </c>
      <c r="I36" s="19">
        <v>70</v>
      </c>
      <c r="J36" s="59">
        <f t="shared" si="0"/>
        <v>0.005820639187574672</v>
      </c>
      <c r="K36" s="41"/>
    </row>
    <row r="37" spans="1:11" ht="12.75">
      <c r="A37" s="17">
        <v>4</v>
      </c>
      <c r="B37" t="s">
        <v>105</v>
      </c>
      <c r="C37" s="44">
        <f t="shared" si="1"/>
        <v>0.03702546296296296</v>
      </c>
      <c r="D37" s="17">
        <f t="shared" si="2"/>
        <v>69</v>
      </c>
      <c r="E37" s="22">
        <v>5</v>
      </c>
      <c r="F37" s="17">
        <v>35</v>
      </c>
      <c r="G37" t="s">
        <v>105</v>
      </c>
      <c r="H37" s="76">
        <v>0.03702546296296296</v>
      </c>
      <c r="I37" s="19">
        <v>69</v>
      </c>
      <c r="J37" s="59">
        <f t="shared" si="0"/>
        <v>0.005971848864994026</v>
      </c>
      <c r="K37" s="41"/>
    </row>
    <row r="38" spans="1:11" ht="12.75">
      <c r="A38" s="17">
        <v>5</v>
      </c>
      <c r="B38" t="s">
        <v>31</v>
      </c>
      <c r="C38" s="44">
        <f t="shared" si="1"/>
        <v>0.03841435185185185</v>
      </c>
      <c r="D38" s="17">
        <f t="shared" si="2"/>
        <v>66</v>
      </c>
      <c r="E38" s="22">
        <v>5</v>
      </c>
      <c r="F38" s="17">
        <v>36</v>
      </c>
      <c r="G38" t="s">
        <v>30</v>
      </c>
      <c r="H38" s="76">
        <v>0.03712962962962963</v>
      </c>
      <c r="I38" s="19">
        <v>68</v>
      </c>
      <c r="J38" s="59">
        <f t="shared" si="0"/>
        <v>0.005988649940262844</v>
      </c>
      <c r="K38" s="41"/>
    </row>
    <row r="39" spans="1:11" ht="12.75">
      <c r="A39" s="17">
        <v>6</v>
      </c>
      <c r="B39" s="64" t="s">
        <v>85</v>
      </c>
      <c r="C39" s="44">
        <f t="shared" si="1"/>
        <v>0.03855324074074074</v>
      </c>
      <c r="D39" s="17">
        <f t="shared" si="2"/>
        <v>65</v>
      </c>
      <c r="E39" s="22">
        <v>5</v>
      </c>
      <c r="F39" s="17">
        <v>37</v>
      </c>
      <c r="G39" s="64" t="s">
        <v>104</v>
      </c>
      <c r="H39" s="76">
        <v>0.0371875</v>
      </c>
      <c r="I39" s="19">
        <v>67</v>
      </c>
      <c r="J39" s="59">
        <f t="shared" si="0"/>
        <v>0.005997983870967742</v>
      </c>
      <c r="K39" s="41"/>
    </row>
    <row r="40" spans="1:11" ht="12.75" customHeight="1">
      <c r="A40" s="17">
        <v>7</v>
      </c>
      <c r="B40" s="64" t="s">
        <v>60</v>
      </c>
      <c r="C40" s="44">
        <f t="shared" si="1"/>
        <v>0.03913194444444445</v>
      </c>
      <c r="D40" s="17">
        <f t="shared" si="2"/>
        <v>63</v>
      </c>
      <c r="E40" s="22">
        <v>5</v>
      </c>
      <c r="F40" s="17">
        <v>38</v>
      </c>
      <c r="G40" s="64" t="s">
        <v>31</v>
      </c>
      <c r="H40" s="76">
        <v>0.03841435185185185</v>
      </c>
      <c r="I40" s="19">
        <v>66</v>
      </c>
      <c r="J40" s="59">
        <f t="shared" si="0"/>
        <v>0.006195863201911589</v>
      </c>
      <c r="K40" s="41"/>
    </row>
    <row r="41" spans="1:11" ht="12.75" customHeight="1">
      <c r="A41" s="16">
        <v>1</v>
      </c>
      <c r="B41" s="62" t="s">
        <v>53</v>
      </c>
      <c r="C41" s="43">
        <f t="shared" si="1"/>
        <v>0.03940972222222222</v>
      </c>
      <c r="D41" s="16">
        <f t="shared" si="2"/>
        <v>62</v>
      </c>
      <c r="E41" s="100">
        <v>6</v>
      </c>
      <c r="F41" s="74">
        <v>39</v>
      </c>
      <c r="G41" s="64" t="s">
        <v>85</v>
      </c>
      <c r="H41" s="76">
        <v>0.03855324074074074</v>
      </c>
      <c r="I41" s="19">
        <v>65</v>
      </c>
      <c r="J41" s="59">
        <f t="shared" si="0"/>
        <v>0.006218264635603345</v>
      </c>
      <c r="K41" s="39"/>
    </row>
    <row r="42" spans="1:11" ht="12.75" customHeight="1">
      <c r="A42" s="17">
        <v>2</v>
      </c>
      <c r="B42" s="64" t="s">
        <v>86</v>
      </c>
      <c r="C42" s="44">
        <f t="shared" si="1"/>
        <v>0.03953703703703703</v>
      </c>
      <c r="D42" s="17">
        <f t="shared" si="2"/>
        <v>61</v>
      </c>
      <c r="E42" s="22">
        <v>6</v>
      </c>
      <c r="F42" s="17">
        <v>40</v>
      </c>
      <c r="G42" s="64" t="s">
        <v>136</v>
      </c>
      <c r="H42" s="76">
        <v>0.03902777777777778</v>
      </c>
      <c r="I42" s="19">
        <v>64</v>
      </c>
      <c r="J42" s="59">
        <f t="shared" si="0"/>
        <v>0.006294802867383513</v>
      </c>
      <c r="K42" s="39"/>
    </row>
    <row r="43" spans="1:10" ht="12.75" customHeight="1">
      <c r="A43" s="17">
        <v>3</v>
      </c>
      <c r="B43" s="64" t="s">
        <v>32</v>
      </c>
      <c r="C43" s="44">
        <f t="shared" si="1"/>
        <v>0.04203703703703704</v>
      </c>
      <c r="D43" s="17">
        <f t="shared" si="2"/>
        <v>60</v>
      </c>
      <c r="E43" s="22">
        <v>6</v>
      </c>
      <c r="F43" s="17">
        <v>41</v>
      </c>
      <c r="G43" s="64" t="s">
        <v>60</v>
      </c>
      <c r="H43" s="76">
        <v>0.03913194444444445</v>
      </c>
      <c r="I43" s="19">
        <v>63</v>
      </c>
      <c r="J43" s="59">
        <f t="shared" si="0"/>
        <v>0.00631160394265233</v>
      </c>
    </row>
    <row r="44" spans="1:10" ht="12.75" customHeight="1">
      <c r="A44" s="17">
        <v>4</v>
      </c>
      <c r="B44" s="64" t="s">
        <v>99</v>
      </c>
      <c r="C44" s="44">
        <f t="shared" si="1"/>
        <v>0.043020833333333335</v>
      </c>
      <c r="D44" s="17">
        <f t="shared" si="2"/>
        <v>59</v>
      </c>
      <c r="E44" s="22">
        <v>6</v>
      </c>
      <c r="F44" s="17">
        <v>42</v>
      </c>
      <c r="G44" s="33" t="s">
        <v>53</v>
      </c>
      <c r="H44" s="76">
        <v>0.03940972222222222</v>
      </c>
      <c r="I44" s="19">
        <v>62</v>
      </c>
      <c r="J44" s="59">
        <f t="shared" si="0"/>
        <v>0.0063564068100358416</v>
      </c>
    </row>
    <row r="45" spans="1:10" ht="12.75" customHeight="1">
      <c r="A45" s="10">
        <v>5</v>
      </c>
      <c r="B45" s="70" t="s">
        <v>49</v>
      </c>
      <c r="C45" s="45">
        <f t="shared" si="1"/>
        <v>0.04511574074074074</v>
      </c>
      <c r="D45" s="10">
        <f t="shared" si="2"/>
        <v>57</v>
      </c>
      <c r="E45" s="23">
        <v>6</v>
      </c>
      <c r="F45" s="17">
        <v>43</v>
      </c>
      <c r="G45" s="64" t="s">
        <v>86</v>
      </c>
      <c r="H45" s="76">
        <v>0.03953703703703703</v>
      </c>
      <c r="I45" s="19">
        <v>61</v>
      </c>
      <c r="J45" s="59">
        <f t="shared" si="0"/>
        <v>0.006376941457586618</v>
      </c>
    </row>
    <row r="46" spans="1:10" ht="12.75" customHeight="1">
      <c r="A46" s="17">
        <v>1</v>
      </c>
      <c r="B46" s="64" t="s">
        <v>87</v>
      </c>
      <c r="C46" s="44">
        <f t="shared" si="1"/>
        <v>0.043472222222222225</v>
      </c>
      <c r="D46" s="17">
        <f t="shared" si="2"/>
        <v>58</v>
      </c>
      <c r="E46" s="22">
        <v>7</v>
      </c>
      <c r="F46" s="17">
        <v>44</v>
      </c>
      <c r="G46" s="64" t="s">
        <v>32</v>
      </c>
      <c r="H46" s="76">
        <v>0.04203703703703704</v>
      </c>
      <c r="I46" s="19">
        <v>60</v>
      </c>
      <c r="J46" s="59">
        <f t="shared" si="0"/>
        <v>0.006780167264038232</v>
      </c>
    </row>
    <row r="47" spans="1:10" ht="12.75" customHeight="1">
      <c r="A47" s="17">
        <v>2</v>
      </c>
      <c r="B47" s="64" t="s">
        <v>63</v>
      </c>
      <c r="C47" s="44">
        <f t="shared" si="1"/>
        <v>0.04681712962962963</v>
      </c>
      <c r="D47" s="17">
        <f t="shared" si="2"/>
        <v>56</v>
      </c>
      <c r="E47" s="22">
        <v>7</v>
      </c>
      <c r="F47" s="17">
        <v>45</v>
      </c>
      <c r="G47" s="64" t="s">
        <v>140</v>
      </c>
      <c r="H47" s="76">
        <v>0.04247685185185185</v>
      </c>
      <c r="I47" s="19" t="s">
        <v>107</v>
      </c>
      <c r="J47" s="59">
        <f t="shared" si="0"/>
        <v>0.006851105137395459</v>
      </c>
    </row>
    <row r="48" spans="1:10" ht="12.75" customHeight="1">
      <c r="A48" s="17">
        <v>3</v>
      </c>
      <c r="B48" s="64" t="s">
        <v>40</v>
      </c>
      <c r="C48" s="44">
        <f t="shared" si="1"/>
        <v>0.04778935185185185</v>
      </c>
      <c r="D48" s="17">
        <f t="shared" si="2"/>
        <v>55</v>
      </c>
      <c r="E48" s="22">
        <v>7</v>
      </c>
      <c r="F48" s="17">
        <v>46</v>
      </c>
      <c r="G48" s="64" t="s">
        <v>99</v>
      </c>
      <c r="H48" s="76">
        <v>0.043020833333333335</v>
      </c>
      <c r="I48" s="17">
        <v>59</v>
      </c>
      <c r="J48" s="59">
        <f t="shared" si="0"/>
        <v>0.0069388440860215055</v>
      </c>
    </row>
    <row r="49" spans="1:10" ht="12.75" customHeight="1">
      <c r="A49" s="17">
        <v>4</v>
      </c>
      <c r="B49" s="64" t="s">
        <v>88</v>
      </c>
      <c r="C49" s="44">
        <f t="shared" si="1"/>
        <v>0.04802083333333334</v>
      </c>
      <c r="D49" s="17">
        <f t="shared" si="2"/>
        <v>54</v>
      </c>
      <c r="E49" s="22">
        <v>7</v>
      </c>
      <c r="F49" s="17">
        <v>47</v>
      </c>
      <c r="G49" s="64" t="s">
        <v>87</v>
      </c>
      <c r="H49" s="76">
        <v>0.043472222222222225</v>
      </c>
      <c r="I49" s="17">
        <v>58</v>
      </c>
      <c r="J49" s="59">
        <f t="shared" si="0"/>
        <v>0.007011648745519713</v>
      </c>
    </row>
    <row r="50" spans="1:10" ht="12.75" customHeight="1">
      <c r="A50" s="116"/>
      <c r="B50" s="117"/>
      <c r="C50" s="134"/>
      <c r="D50" s="116"/>
      <c r="E50" s="83"/>
      <c r="F50" s="17">
        <v>48</v>
      </c>
      <c r="G50" s="64" t="s">
        <v>49</v>
      </c>
      <c r="H50" s="76">
        <v>0.04511574074074074</v>
      </c>
      <c r="I50" s="17">
        <v>57</v>
      </c>
      <c r="J50" s="59">
        <f t="shared" si="0"/>
        <v>0.007276732377538829</v>
      </c>
    </row>
    <row r="51" spans="1:10" ht="12.75" customHeight="1">
      <c r="A51" s="135"/>
      <c r="B51" s="136"/>
      <c r="C51" s="137"/>
      <c r="D51" s="135"/>
      <c r="E51" s="138"/>
      <c r="F51" s="17">
        <v>49</v>
      </c>
      <c r="G51" s="64" t="s">
        <v>63</v>
      </c>
      <c r="H51" s="76">
        <v>0.04681712962962963</v>
      </c>
      <c r="I51" s="17">
        <v>56</v>
      </c>
      <c r="J51" s="59">
        <f t="shared" si="0"/>
        <v>0.007551149940262843</v>
      </c>
    </row>
    <row r="52" spans="1:10" ht="12.75" customHeight="1">
      <c r="A52" s="135"/>
      <c r="B52" s="136"/>
      <c r="C52" s="137"/>
      <c r="D52" s="135"/>
      <c r="E52" s="138"/>
      <c r="F52" s="17">
        <v>50</v>
      </c>
      <c r="G52" s="64" t="s">
        <v>40</v>
      </c>
      <c r="H52" s="76">
        <v>0.04778935185185185</v>
      </c>
      <c r="I52" s="17">
        <v>55</v>
      </c>
      <c r="J52" s="59">
        <f t="shared" si="0"/>
        <v>0.007707959976105136</v>
      </c>
    </row>
    <row r="53" spans="1:10" ht="12.75" customHeight="1">
      <c r="A53" s="135"/>
      <c r="B53" s="136"/>
      <c r="C53" s="137"/>
      <c r="D53" s="135"/>
      <c r="E53" s="138"/>
      <c r="F53" s="10">
        <v>51</v>
      </c>
      <c r="G53" s="70" t="s">
        <v>88</v>
      </c>
      <c r="H53" s="80">
        <v>0.04802083333333334</v>
      </c>
      <c r="I53" s="10">
        <v>54</v>
      </c>
      <c r="J53" s="61">
        <f t="shared" si="0"/>
        <v>0.007745295698924732</v>
      </c>
    </row>
    <row r="54" spans="5:8" ht="12">
      <c r="E54" s="1"/>
      <c r="F54" s="1"/>
      <c r="G54" s="1" t="s">
        <v>41</v>
      </c>
      <c r="H54" s="65" t="s">
        <v>90</v>
      </c>
    </row>
    <row r="55" spans="5:8" ht="12">
      <c r="E55" s="1"/>
      <c r="F55" s="1"/>
      <c r="G55" s="1" t="s">
        <v>26</v>
      </c>
      <c r="H55" s="65" t="s">
        <v>90</v>
      </c>
    </row>
    <row r="56" spans="5:8" ht="12">
      <c r="E56" s="1"/>
      <c r="F56" s="1"/>
      <c r="G56" s="1" t="s">
        <v>141</v>
      </c>
      <c r="H56" s="65" t="s">
        <v>90</v>
      </c>
    </row>
    <row r="57" spans="5:8" ht="10.5" customHeight="1">
      <c r="E57" s="1"/>
      <c r="F57" s="1"/>
      <c r="H57" s="65"/>
    </row>
    <row r="58" spans="5:8" ht="10.5" customHeight="1">
      <c r="E58" s="1"/>
      <c r="F58" s="1"/>
      <c r="H58" s="65"/>
    </row>
    <row r="59" spans="5:8" ht="10.5" customHeight="1">
      <c r="E59" s="1"/>
      <c r="F59" s="1"/>
      <c r="H59" s="65"/>
    </row>
    <row r="60" spans="5:8" ht="10.5" customHeight="1">
      <c r="E60" s="1"/>
      <c r="F60" s="1"/>
      <c r="H60" s="65"/>
    </row>
    <row r="61" spans="5:8" ht="10.5" customHeight="1">
      <c r="E61" s="1"/>
      <c r="F61" s="1"/>
      <c r="H61" s="65"/>
    </row>
    <row r="62" spans="5:8" ht="10.5" customHeight="1">
      <c r="E62" s="1"/>
      <c r="F62" s="1"/>
      <c r="H62" s="65"/>
    </row>
    <row r="63" spans="5:8" ht="10.5" customHeight="1">
      <c r="E63" s="1"/>
      <c r="F63" s="1"/>
      <c r="H63" s="65"/>
    </row>
    <row r="64" spans="5:8" ht="10.5" customHeight="1">
      <c r="E64" s="1"/>
      <c r="F64" s="1"/>
      <c r="H64" s="65"/>
    </row>
    <row r="65" spans="5:8" ht="10.5" customHeight="1">
      <c r="E65" s="1"/>
      <c r="F65" s="1"/>
      <c r="H65" s="65"/>
    </row>
    <row r="66" spans="5:8" ht="10.5" customHeight="1">
      <c r="E66" s="1"/>
      <c r="F66" s="1"/>
      <c r="H66" s="65"/>
    </row>
    <row r="67" spans="5:8" ht="10.5" customHeight="1">
      <c r="E67" s="1"/>
      <c r="F67" s="1"/>
      <c r="H67" s="65"/>
    </row>
    <row r="68" spans="5:8" ht="10.5" customHeight="1">
      <c r="E68" s="1"/>
      <c r="F68" s="1"/>
      <c r="H68" s="65"/>
    </row>
    <row r="69" spans="5:8" ht="10.5" customHeight="1">
      <c r="E69" s="1"/>
      <c r="F69" s="1"/>
      <c r="H69" s="65"/>
    </row>
    <row r="70" spans="5:8" ht="10.5" customHeight="1">
      <c r="E70" s="1"/>
      <c r="F70" s="1"/>
      <c r="H70" s="65"/>
    </row>
    <row r="71" spans="5:8" ht="10.5" customHeight="1">
      <c r="E71" s="1"/>
      <c r="F71" s="1"/>
      <c r="H71" s="65"/>
    </row>
    <row r="72" spans="5:8" ht="10.5" customHeight="1">
      <c r="E72" s="1"/>
      <c r="F72" s="1"/>
      <c r="H72" s="65"/>
    </row>
    <row r="73" spans="5:8" ht="10.5" customHeight="1">
      <c r="E73" s="1"/>
      <c r="F73" s="1"/>
      <c r="H73" s="65"/>
    </row>
    <row r="74" spans="5:8" ht="10.5" customHeight="1">
      <c r="E74" s="1"/>
      <c r="F74" s="1"/>
      <c r="H74" s="65"/>
    </row>
    <row r="75" spans="5:8" ht="10.5" customHeight="1">
      <c r="E75" s="1"/>
      <c r="F75" s="1"/>
      <c r="H75" s="65"/>
    </row>
    <row r="76" spans="5:8" ht="10.5" customHeight="1">
      <c r="E76" s="1"/>
      <c r="F76" s="1"/>
      <c r="H76" s="65"/>
    </row>
    <row r="77" spans="5:8" ht="10.5" customHeight="1">
      <c r="E77" s="1"/>
      <c r="F77" s="1"/>
      <c r="H77" s="65"/>
    </row>
    <row r="78" spans="5:8" ht="10.5" customHeight="1">
      <c r="E78" s="1"/>
      <c r="F78" s="1"/>
      <c r="H78" s="65"/>
    </row>
    <row r="79" spans="5:8" ht="10.5" customHeight="1">
      <c r="E79" s="1"/>
      <c r="F79" s="1"/>
      <c r="H79" s="65"/>
    </row>
    <row r="80" spans="5:8" ht="10.5" customHeight="1">
      <c r="E80" s="1"/>
      <c r="F80" s="1"/>
      <c r="H80" s="65"/>
    </row>
    <row r="81" spans="5:8" ht="10.5" customHeight="1">
      <c r="E81" s="1"/>
      <c r="F81" s="1"/>
      <c r="H81" s="65"/>
    </row>
    <row r="82" spans="5:8" ht="10.5" customHeight="1">
      <c r="E82" s="1"/>
      <c r="F82" s="1"/>
      <c r="H82" s="65"/>
    </row>
    <row r="83" spans="5:8" ht="10.5" customHeight="1">
      <c r="E83" s="1"/>
      <c r="F83" s="1"/>
      <c r="H83" s="65"/>
    </row>
    <row r="84" spans="5:8" ht="10.5" customHeight="1">
      <c r="E84" s="1"/>
      <c r="F84" s="1"/>
      <c r="H84" s="65"/>
    </row>
    <row r="85" spans="5:8" ht="10.5" customHeight="1">
      <c r="E85" s="1"/>
      <c r="F85" s="1"/>
      <c r="H85" s="65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4"/>
  <sheetViews>
    <sheetView showGridLines="0" zoomScalePageLayoutView="0" workbookViewId="0" topLeftCell="A1">
      <selection activeCell="G11" sqref="G11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7.140625" style="56" customWidth="1"/>
    <col min="11" max="11" width="11.421875" style="36" customWidth="1"/>
    <col min="12" max="16384" width="13.57421875" style="1" customWidth="1"/>
  </cols>
  <sheetData>
    <row r="1" spans="1:11" s="6" customFormat="1" ht="18.75" customHeight="1">
      <c r="A1" s="173" t="s">
        <v>98</v>
      </c>
      <c r="B1" s="174"/>
      <c r="C1" s="174"/>
      <c r="D1" s="174"/>
      <c r="E1" s="174"/>
      <c r="F1" s="174"/>
      <c r="G1" s="174"/>
      <c r="H1" s="174"/>
      <c r="I1" s="174"/>
      <c r="J1" s="55">
        <v>3.1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33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>
      <c r="A3" s="26">
        <v>1</v>
      </c>
      <c r="B3" t="s">
        <v>57</v>
      </c>
      <c r="C3" s="43">
        <f aca="true" t="shared" si="0" ref="C3:C44">VLOOKUP($B3,$G$2:$I$46,2,FALSE)</f>
        <v>0.012175925925925929</v>
      </c>
      <c r="D3" s="18">
        <f aca="true" t="shared" si="1" ref="D3:D44">VLOOKUP($B3,$G$2:$I$46,3,FALSE)</f>
        <v>100</v>
      </c>
      <c r="E3" s="25">
        <v>1</v>
      </c>
      <c r="F3" s="16">
        <v>1</v>
      </c>
      <c r="G3" t="s">
        <v>57</v>
      </c>
      <c r="H3" s="66">
        <v>0.012175925925925929</v>
      </c>
      <c r="I3" s="28">
        <v>100</v>
      </c>
      <c r="J3" s="57">
        <f aca="true" t="shared" si="2" ref="J3:J51">H3/J$1</f>
        <v>0.003927718040621267</v>
      </c>
      <c r="K3" s="41" t="s">
        <v>28</v>
      </c>
    </row>
    <row r="4" spans="1:11" ht="12.75">
      <c r="A4" s="20">
        <v>2</v>
      </c>
      <c r="B4" t="s">
        <v>42</v>
      </c>
      <c r="C4" s="44">
        <f t="shared" si="0"/>
        <v>0.012905092592592591</v>
      </c>
      <c r="D4" s="15">
        <f t="shared" si="1"/>
        <v>99</v>
      </c>
      <c r="E4" s="21">
        <v>1</v>
      </c>
      <c r="F4" s="17">
        <v>2</v>
      </c>
      <c r="G4" t="s">
        <v>42</v>
      </c>
      <c r="H4" s="67">
        <v>0.012905092592592591</v>
      </c>
      <c r="I4" s="19">
        <v>99</v>
      </c>
      <c r="J4" s="59">
        <f t="shared" si="2"/>
        <v>0.004162933094384706</v>
      </c>
      <c r="K4" s="41" t="s">
        <v>39</v>
      </c>
    </row>
    <row r="5" spans="1:11" ht="12.75">
      <c r="A5" s="20">
        <v>3</v>
      </c>
      <c r="B5" t="s">
        <v>23</v>
      </c>
      <c r="C5" s="44">
        <f t="shared" si="0"/>
        <v>0.013101851851851852</v>
      </c>
      <c r="D5" s="15">
        <f t="shared" si="1"/>
        <v>98</v>
      </c>
      <c r="E5" s="21">
        <v>1</v>
      </c>
      <c r="F5" s="17">
        <v>3</v>
      </c>
      <c r="G5" t="s">
        <v>23</v>
      </c>
      <c r="H5" s="67">
        <v>0.013101851851851852</v>
      </c>
      <c r="I5" s="19">
        <v>98</v>
      </c>
      <c r="J5" s="59">
        <f t="shared" si="2"/>
        <v>0.004226403823178017</v>
      </c>
      <c r="K5" s="41"/>
    </row>
    <row r="6" spans="1:11" ht="12.75">
      <c r="A6" s="20">
        <v>4</v>
      </c>
      <c r="B6" t="s">
        <v>75</v>
      </c>
      <c r="C6" s="44">
        <f t="shared" si="0"/>
        <v>0.013206018518518518</v>
      </c>
      <c r="D6" s="15">
        <f t="shared" si="1"/>
        <v>97</v>
      </c>
      <c r="E6" s="21">
        <v>1</v>
      </c>
      <c r="F6" s="17">
        <v>4</v>
      </c>
      <c r="G6" t="s">
        <v>75</v>
      </c>
      <c r="H6" s="67">
        <v>0.013206018518518518</v>
      </c>
      <c r="I6" s="19">
        <v>97</v>
      </c>
      <c r="J6" s="59">
        <f t="shared" si="2"/>
        <v>0.0042600059737156505</v>
      </c>
      <c r="K6" s="41"/>
    </row>
    <row r="7" spans="1:11" ht="12">
      <c r="A7" s="20">
        <v>5</v>
      </c>
      <c r="B7" s="1" t="s">
        <v>76</v>
      </c>
      <c r="C7" s="44">
        <f t="shared" si="0"/>
        <v>0.013657407407407408</v>
      </c>
      <c r="D7" s="15">
        <f t="shared" si="1"/>
        <v>96</v>
      </c>
      <c r="E7" s="21">
        <v>1</v>
      </c>
      <c r="F7" s="17">
        <v>5</v>
      </c>
      <c r="G7" s="1" t="s">
        <v>76</v>
      </c>
      <c r="H7" s="67">
        <v>0.013657407407407408</v>
      </c>
      <c r="I7" s="19">
        <v>96</v>
      </c>
      <c r="J7" s="59">
        <f t="shared" si="2"/>
        <v>0.004405615292712067</v>
      </c>
      <c r="K7" s="41"/>
    </row>
    <row r="8" spans="1:11" ht="12.75">
      <c r="A8" s="20">
        <v>6</v>
      </c>
      <c r="B8" t="s">
        <v>34</v>
      </c>
      <c r="C8" s="44">
        <f t="shared" si="0"/>
        <v>0.013912037037037037</v>
      </c>
      <c r="D8" s="15">
        <f t="shared" si="1"/>
        <v>95</v>
      </c>
      <c r="E8" s="21">
        <v>1</v>
      </c>
      <c r="F8" s="17">
        <v>6</v>
      </c>
      <c r="G8" t="s">
        <v>34</v>
      </c>
      <c r="H8" s="67">
        <v>0.013912037037037037</v>
      </c>
      <c r="I8" s="19">
        <v>95</v>
      </c>
      <c r="J8" s="59">
        <f t="shared" si="2"/>
        <v>0.004487753882915173</v>
      </c>
      <c r="K8" s="41"/>
    </row>
    <row r="9" spans="1:11" ht="12">
      <c r="A9" s="17">
        <v>7</v>
      </c>
      <c r="B9" s="1" t="s">
        <v>138</v>
      </c>
      <c r="C9" s="44">
        <f t="shared" si="0"/>
        <v>0.01423611111111111</v>
      </c>
      <c r="D9" s="17">
        <f t="shared" si="1"/>
        <v>94</v>
      </c>
      <c r="E9" s="21">
        <v>1</v>
      </c>
      <c r="F9" s="17">
        <v>7</v>
      </c>
      <c r="G9" s="1" t="s">
        <v>138</v>
      </c>
      <c r="H9" s="67">
        <v>0.01423611111111111</v>
      </c>
      <c r="I9" s="19">
        <v>94</v>
      </c>
      <c r="J9" s="59">
        <f t="shared" si="2"/>
        <v>0.004592293906810036</v>
      </c>
      <c r="K9" s="41"/>
    </row>
    <row r="10" spans="1:11" ht="12.75">
      <c r="A10" s="17">
        <v>8</v>
      </c>
      <c r="B10" t="s">
        <v>101</v>
      </c>
      <c r="C10" s="44">
        <f t="shared" si="0"/>
        <v>0.014270833333333335</v>
      </c>
      <c r="D10" s="15">
        <f t="shared" si="1"/>
        <v>93</v>
      </c>
      <c r="E10" s="21">
        <v>1</v>
      </c>
      <c r="F10" s="17">
        <v>8</v>
      </c>
      <c r="G10" t="s">
        <v>101</v>
      </c>
      <c r="H10" s="67">
        <v>0.014270833333333335</v>
      </c>
      <c r="I10" s="19">
        <v>93</v>
      </c>
      <c r="J10" s="59">
        <f>H10/J$1</f>
        <v>0.004603494623655915</v>
      </c>
      <c r="K10" s="41"/>
    </row>
    <row r="11" spans="1:11" ht="12.75">
      <c r="A11" s="17">
        <v>9</v>
      </c>
      <c r="B11" t="s">
        <v>22</v>
      </c>
      <c r="C11" s="44">
        <f t="shared" si="0"/>
        <v>0.014583333333333332</v>
      </c>
      <c r="D11" s="17">
        <f t="shared" si="1"/>
        <v>90</v>
      </c>
      <c r="E11" s="21">
        <v>1</v>
      </c>
      <c r="F11" s="17">
        <v>9</v>
      </c>
      <c r="G11" s="1" t="s">
        <v>41</v>
      </c>
      <c r="H11" s="67">
        <v>0.014363425925925925</v>
      </c>
      <c r="I11" s="19">
        <v>92</v>
      </c>
      <c r="J11" s="59">
        <f aca="true" t="shared" si="3" ref="J11:J28">H11/J$1</f>
        <v>0.004633363201911589</v>
      </c>
      <c r="K11" s="41"/>
    </row>
    <row r="12" spans="1:11" ht="12">
      <c r="A12" s="16">
        <v>1</v>
      </c>
      <c r="B12" s="62" t="s">
        <v>41</v>
      </c>
      <c r="C12" s="43">
        <f t="shared" si="0"/>
        <v>0.014363425925925925</v>
      </c>
      <c r="D12" s="16">
        <f t="shared" si="1"/>
        <v>92</v>
      </c>
      <c r="E12" s="25">
        <v>2</v>
      </c>
      <c r="F12" s="17">
        <v>10</v>
      </c>
      <c r="G12" s="1" t="s">
        <v>24</v>
      </c>
      <c r="H12" s="67">
        <v>0.014444444444444446</v>
      </c>
      <c r="I12" s="19">
        <v>91</v>
      </c>
      <c r="J12" s="59">
        <f t="shared" si="3"/>
        <v>0.004659498207885305</v>
      </c>
      <c r="K12" s="41"/>
    </row>
    <row r="13" spans="1:11" ht="12.75">
      <c r="A13" s="17">
        <v>2</v>
      </c>
      <c r="B13" s="33" t="s">
        <v>24</v>
      </c>
      <c r="C13" s="44">
        <f t="shared" si="0"/>
        <v>0.014444444444444446</v>
      </c>
      <c r="D13" s="17">
        <f t="shared" si="1"/>
        <v>91</v>
      </c>
      <c r="E13" s="21">
        <v>2</v>
      </c>
      <c r="F13" s="17">
        <v>11</v>
      </c>
      <c r="G13" t="s">
        <v>22</v>
      </c>
      <c r="H13" s="67">
        <v>0.014583333333333332</v>
      </c>
      <c r="I13" s="19">
        <v>90</v>
      </c>
      <c r="J13" s="59">
        <f t="shared" si="3"/>
        <v>0.0047043010752688165</v>
      </c>
      <c r="K13" s="41"/>
    </row>
    <row r="14" spans="1:11" ht="12.75">
      <c r="A14" s="17">
        <v>3</v>
      </c>
      <c r="B14" s="64" t="s">
        <v>113</v>
      </c>
      <c r="C14" s="44">
        <f t="shared" si="0"/>
        <v>0.014594907407407405</v>
      </c>
      <c r="D14" s="17">
        <f t="shared" si="1"/>
        <v>89</v>
      </c>
      <c r="E14" s="21">
        <v>2</v>
      </c>
      <c r="F14" s="17">
        <v>12</v>
      </c>
      <c r="G14" t="s">
        <v>113</v>
      </c>
      <c r="H14" s="67">
        <v>0.014594907407407405</v>
      </c>
      <c r="I14" s="19">
        <v>89</v>
      </c>
      <c r="J14" s="59">
        <f t="shared" si="3"/>
        <v>0.004708034647550776</v>
      </c>
      <c r="K14" s="41"/>
    </row>
    <row r="15" spans="1:11" ht="12">
      <c r="A15" s="17">
        <v>4</v>
      </c>
      <c r="B15" s="33" t="s">
        <v>109</v>
      </c>
      <c r="C15" s="44">
        <f t="shared" si="0"/>
        <v>0.014710648148148148</v>
      </c>
      <c r="D15" s="17">
        <f t="shared" si="1"/>
        <v>88</v>
      </c>
      <c r="E15" s="21">
        <v>2</v>
      </c>
      <c r="F15" s="17">
        <v>13</v>
      </c>
      <c r="G15" s="1" t="s">
        <v>109</v>
      </c>
      <c r="H15" s="67">
        <v>0.014710648148148148</v>
      </c>
      <c r="I15" s="19">
        <v>88</v>
      </c>
      <c r="J15" s="59">
        <f t="shared" si="3"/>
        <v>0.00474537037037037</v>
      </c>
      <c r="K15" s="41"/>
    </row>
    <row r="16" spans="1:11" ht="12.75">
      <c r="A16" s="17">
        <v>5</v>
      </c>
      <c r="B16" s="64" t="s">
        <v>43</v>
      </c>
      <c r="C16" s="44">
        <f t="shared" si="0"/>
        <v>0.014756944444444446</v>
      </c>
      <c r="D16" s="17">
        <f t="shared" si="1"/>
        <v>87</v>
      </c>
      <c r="E16" s="21">
        <v>2</v>
      </c>
      <c r="F16" s="17">
        <v>14</v>
      </c>
      <c r="G16" t="s">
        <v>43</v>
      </c>
      <c r="H16" s="67">
        <v>0.014756944444444446</v>
      </c>
      <c r="I16" s="19">
        <v>87</v>
      </c>
      <c r="J16" s="59">
        <f t="shared" si="3"/>
        <v>0.004760304659498209</v>
      </c>
      <c r="K16" s="41"/>
    </row>
    <row r="17" spans="1:11" ht="12">
      <c r="A17" s="17">
        <v>6</v>
      </c>
      <c r="B17" s="33" t="s">
        <v>54</v>
      </c>
      <c r="C17" s="44">
        <f t="shared" si="0"/>
        <v>0.015173611111111112</v>
      </c>
      <c r="D17" s="17">
        <f t="shared" si="1"/>
        <v>86</v>
      </c>
      <c r="E17" s="21">
        <v>2</v>
      </c>
      <c r="F17" s="17">
        <v>15</v>
      </c>
      <c r="G17" s="1" t="s">
        <v>54</v>
      </c>
      <c r="H17" s="67">
        <v>0.015173611111111112</v>
      </c>
      <c r="I17" s="19">
        <v>86</v>
      </c>
      <c r="J17" s="59">
        <f t="shared" si="3"/>
        <v>0.004894713261648745</v>
      </c>
      <c r="K17" s="41"/>
    </row>
    <row r="18" spans="1:11" ht="12.75">
      <c r="A18" s="17">
        <v>7</v>
      </c>
      <c r="B18" s="64" t="s">
        <v>36</v>
      </c>
      <c r="C18" s="44">
        <f t="shared" si="0"/>
        <v>0.01525462962962963</v>
      </c>
      <c r="D18" s="17">
        <f t="shared" si="1"/>
        <v>85</v>
      </c>
      <c r="E18" s="21">
        <v>2</v>
      </c>
      <c r="F18" s="17">
        <v>16</v>
      </c>
      <c r="G18" t="s">
        <v>36</v>
      </c>
      <c r="H18" s="67">
        <v>0.01525462962962963</v>
      </c>
      <c r="I18" s="19">
        <v>85</v>
      </c>
      <c r="J18" s="59">
        <f t="shared" si="3"/>
        <v>0.004920848267622461</v>
      </c>
      <c r="K18" s="41"/>
    </row>
    <row r="19" spans="1:11" ht="12.75">
      <c r="A19" s="10">
        <v>8</v>
      </c>
      <c r="B19" s="70" t="s">
        <v>47</v>
      </c>
      <c r="C19" s="45">
        <f t="shared" si="0"/>
        <v>0.016076388888888887</v>
      </c>
      <c r="D19" s="10">
        <f t="shared" si="1"/>
        <v>82</v>
      </c>
      <c r="E19" s="23">
        <v>2</v>
      </c>
      <c r="F19" s="17">
        <v>17</v>
      </c>
      <c r="G19" t="s">
        <v>81</v>
      </c>
      <c r="H19" s="67">
        <v>0.015833333333333335</v>
      </c>
      <c r="I19" s="19">
        <v>84</v>
      </c>
      <c r="J19" s="59">
        <f t="shared" si="3"/>
        <v>0.00510752688172043</v>
      </c>
      <c r="K19" s="41"/>
    </row>
    <row r="20" spans="1:11" ht="12.75">
      <c r="A20" s="16">
        <v>1</v>
      </c>
      <c r="B20" s="63" t="s">
        <v>81</v>
      </c>
      <c r="C20" s="43">
        <f t="shared" si="0"/>
        <v>0.015833333333333335</v>
      </c>
      <c r="D20" s="16">
        <f t="shared" si="1"/>
        <v>84</v>
      </c>
      <c r="E20" s="100">
        <v>3</v>
      </c>
      <c r="F20" s="17">
        <v>18</v>
      </c>
      <c r="G20" t="s">
        <v>46</v>
      </c>
      <c r="H20" s="67">
        <v>0.016041666666666666</v>
      </c>
      <c r="I20" s="19">
        <v>83</v>
      </c>
      <c r="J20" s="59">
        <f t="shared" si="3"/>
        <v>0.005174731182795699</v>
      </c>
      <c r="K20" s="41"/>
    </row>
    <row r="21" spans="1:11" ht="12.75">
      <c r="A21" s="17">
        <v>2</v>
      </c>
      <c r="B21" s="64" t="s">
        <v>46</v>
      </c>
      <c r="C21" s="44">
        <f t="shared" si="0"/>
        <v>0.016041666666666666</v>
      </c>
      <c r="D21" s="17">
        <f t="shared" si="1"/>
        <v>83</v>
      </c>
      <c r="E21" s="22">
        <v>3</v>
      </c>
      <c r="F21" s="17">
        <v>19</v>
      </c>
      <c r="G21" t="s">
        <v>47</v>
      </c>
      <c r="H21" s="67">
        <v>0.016076388888888887</v>
      </c>
      <c r="I21" s="19">
        <v>82</v>
      </c>
      <c r="J21" s="59">
        <f t="shared" si="3"/>
        <v>0.005185931899641576</v>
      </c>
      <c r="K21" s="41"/>
    </row>
    <row r="22" spans="1:11" ht="12">
      <c r="A22" s="17">
        <v>3</v>
      </c>
      <c r="B22" s="33" t="s">
        <v>45</v>
      </c>
      <c r="C22" s="44">
        <f t="shared" si="0"/>
        <v>0.016203703703703703</v>
      </c>
      <c r="D22" s="17">
        <f t="shared" si="1"/>
        <v>81</v>
      </c>
      <c r="E22" s="22">
        <v>3</v>
      </c>
      <c r="F22" s="17">
        <v>20</v>
      </c>
      <c r="G22" s="1" t="s">
        <v>45</v>
      </c>
      <c r="H22" s="67">
        <v>0.016203703703703703</v>
      </c>
      <c r="I22" s="19">
        <v>81</v>
      </c>
      <c r="J22" s="59">
        <f t="shared" si="3"/>
        <v>0.00522700119474313</v>
      </c>
      <c r="K22" s="41"/>
    </row>
    <row r="23" spans="1:11" ht="12.75">
      <c r="A23" s="17">
        <v>4</v>
      </c>
      <c r="B23" s="33" t="s">
        <v>133</v>
      </c>
      <c r="C23" s="44">
        <f t="shared" si="0"/>
        <v>0.01653935185185185</v>
      </c>
      <c r="D23" s="17">
        <f t="shared" si="1"/>
        <v>78</v>
      </c>
      <c r="E23" s="22">
        <v>3</v>
      </c>
      <c r="F23" s="17">
        <v>21</v>
      </c>
      <c r="G23" t="s">
        <v>83</v>
      </c>
      <c r="H23" s="67">
        <v>0.016319444444444445</v>
      </c>
      <c r="I23" s="19">
        <v>80</v>
      </c>
      <c r="J23" s="59">
        <f t="shared" si="3"/>
        <v>0.005264336917562724</v>
      </c>
      <c r="K23" s="41"/>
    </row>
    <row r="24" spans="1:11" ht="12.75">
      <c r="A24" s="17">
        <v>5</v>
      </c>
      <c r="B24" s="33" t="s">
        <v>130</v>
      </c>
      <c r="C24" s="44">
        <f t="shared" si="0"/>
        <v>0.016944444444444443</v>
      </c>
      <c r="D24" s="17">
        <f t="shared" si="1"/>
        <v>76</v>
      </c>
      <c r="E24" s="22">
        <v>3</v>
      </c>
      <c r="F24" s="17">
        <v>22</v>
      </c>
      <c r="G24" t="s">
        <v>35</v>
      </c>
      <c r="H24" s="67">
        <v>0.016342592592592593</v>
      </c>
      <c r="I24" s="19">
        <v>79</v>
      </c>
      <c r="J24" s="59">
        <f t="shared" si="3"/>
        <v>0.005271804062126643</v>
      </c>
      <c r="K24" s="41"/>
    </row>
    <row r="25" spans="1:11" ht="12">
      <c r="A25" s="118">
        <v>6</v>
      </c>
      <c r="B25" s="42" t="s">
        <v>26</v>
      </c>
      <c r="C25" s="45">
        <f t="shared" si="0"/>
        <v>0.017777777777777778</v>
      </c>
      <c r="D25" s="10">
        <f t="shared" si="1"/>
        <v>70</v>
      </c>
      <c r="E25" s="23">
        <v>3</v>
      </c>
      <c r="F25" s="17">
        <v>23</v>
      </c>
      <c r="G25" s="1" t="s">
        <v>133</v>
      </c>
      <c r="H25" s="67">
        <v>0.01653935185185185</v>
      </c>
      <c r="I25" s="19">
        <v>78</v>
      </c>
      <c r="J25" s="59">
        <f t="shared" si="3"/>
        <v>0.005335274790919951</v>
      </c>
      <c r="K25" s="41"/>
    </row>
    <row r="26" spans="1:11" ht="12.75">
      <c r="A26" s="17">
        <v>1</v>
      </c>
      <c r="B26" t="s">
        <v>83</v>
      </c>
      <c r="C26" s="44">
        <f t="shared" si="0"/>
        <v>0.016319444444444445</v>
      </c>
      <c r="D26" s="17">
        <f t="shared" si="1"/>
        <v>80</v>
      </c>
      <c r="E26" s="22">
        <v>4</v>
      </c>
      <c r="F26" s="17">
        <v>24</v>
      </c>
      <c r="G26" t="s">
        <v>142</v>
      </c>
      <c r="H26" s="67">
        <v>0.016793981481481483</v>
      </c>
      <c r="I26" s="19">
        <v>77</v>
      </c>
      <c r="J26" s="59">
        <f t="shared" si="3"/>
        <v>0.005417413381123059</v>
      </c>
      <c r="K26" s="41"/>
    </row>
    <row r="27" spans="1:11" ht="12.75">
      <c r="A27" s="17">
        <v>2</v>
      </c>
      <c r="B27" t="s">
        <v>35</v>
      </c>
      <c r="C27" s="44">
        <f t="shared" si="0"/>
        <v>0.016342592592592593</v>
      </c>
      <c r="D27" s="17">
        <f t="shared" si="1"/>
        <v>79</v>
      </c>
      <c r="E27" s="22">
        <v>4</v>
      </c>
      <c r="F27" s="17">
        <v>25</v>
      </c>
      <c r="G27" s="1" t="s">
        <v>130</v>
      </c>
      <c r="H27" s="67">
        <v>0.016944444444444443</v>
      </c>
      <c r="I27" s="19">
        <v>76</v>
      </c>
      <c r="J27" s="59">
        <f t="shared" si="3"/>
        <v>0.0054659498207885295</v>
      </c>
      <c r="K27" s="41"/>
    </row>
    <row r="28" spans="1:11" ht="12.75">
      <c r="A28" s="17">
        <v>3</v>
      </c>
      <c r="B28" t="s">
        <v>142</v>
      </c>
      <c r="C28" s="44">
        <f t="shared" si="0"/>
        <v>0.016793981481481483</v>
      </c>
      <c r="D28" s="17">
        <f t="shared" si="1"/>
        <v>77</v>
      </c>
      <c r="E28" s="22">
        <v>4</v>
      </c>
      <c r="F28" s="17">
        <v>26</v>
      </c>
      <c r="G28" t="s">
        <v>39</v>
      </c>
      <c r="H28" s="67">
        <v>0.01709490740740741</v>
      </c>
      <c r="I28" s="19">
        <v>75</v>
      </c>
      <c r="J28" s="59">
        <f t="shared" si="3"/>
        <v>0.005514486260454003</v>
      </c>
      <c r="K28" s="41"/>
    </row>
    <row r="29" spans="1:11" ht="12">
      <c r="A29" s="20">
        <v>4</v>
      </c>
      <c r="B29" s="1" t="s">
        <v>28</v>
      </c>
      <c r="C29" s="44">
        <f t="shared" si="0"/>
        <v>0.01712962962962963</v>
      </c>
      <c r="D29" s="17">
        <f t="shared" si="1"/>
        <v>74</v>
      </c>
      <c r="E29" s="22">
        <v>4</v>
      </c>
      <c r="F29" s="17">
        <v>27</v>
      </c>
      <c r="G29" s="1" t="s">
        <v>28</v>
      </c>
      <c r="H29" s="67">
        <v>0.01712962962962963</v>
      </c>
      <c r="I29" s="19">
        <v>74</v>
      </c>
      <c r="J29" s="59">
        <f t="shared" si="2"/>
        <v>0.005525686977299881</v>
      </c>
      <c r="K29" s="41"/>
    </row>
    <row r="30" spans="1:11" ht="12.75">
      <c r="A30" s="20">
        <v>5</v>
      </c>
      <c r="B30" t="s">
        <v>69</v>
      </c>
      <c r="C30" s="44">
        <f t="shared" si="0"/>
        <v>0.01716435185185185</v>
      </c>
      <c r="D30" s="17">
        <f t="shared" si="1"/>
        <v>73</v>
      </c>
      <c r="E30" s="22">
        <v>4</v>
      </c>
      <c r="F30" s="17">
        <v>28</v>
      </c>
      <c r="G30" t="s">
        <v>69</v>
      </c>
      <c r="H30" s="67">
        <v>0.01716435185185185</v>
      </c>
      <c r="I30" s="19">
        <v>73</v>
      </c>
      <c r="J30" s="59">
        <f t="shared" si="2"/>
        <v>0.005536887694145758</v>
      </c>
      <c r="K30" s="41"/>
    </row>
    <row r="31" spans="1:11" ht="12">
      <c r="A31" s="17">
        <v>6</v>
      </c>
      <c r="B31" s="1" t="s">
        <v>67</v>
      </c>
      <c r="C31" s="44">
        <f t="shared" si="0"/>
        <v>0.017592592592592594</v>
      </c>
      <c r="D31" s="17">
        <f t="shared" si="1"/>
        <v>72</v>
      </c>
      <c r="E31" s="22">
        <v>4</v>
      </c>
      <c r="F31" s="17">
        <v>29</v>
      </c>
      <c r="G31" s="1" t="s">
        <v>67</v>
      </c>
      <c r="H31" s="58">
        <v>0.017592592592592594</v>
      </c>
      <c r="I31" s="19">
        <v>72</v>
      </c>
      <c r="J31" s="59">
        <f t="shared" si="2"/>
        <v>0.005675029868578256</v>
      </c>
      <c r="K31" s="41"/>
    </row>
    <row r="32" spans="1:11" ht="12.75">
      <c r="A32" s="17">
        <v>7</v>
      </c>
      <c r="B32" s="1" t="s">
        <v>48</v>
      </c>
      <c r="C32" s="44">
        <f t="shared" si="0"/>
        <v>0.017800925925925925</v>
      </c>
      <c r="D32" s="17">
        <f t="shared" si="1"/>
        <v>69</v>
      </c>
      <c r="E32" s="22">
        <v>4</v>
      </c>
      <c r="F32" s="17">
        <v>30</v>
      </c>
      <c r="G32" t="s">
        <v>59</v>
      </c>
      <c r="H32" s="58">
        <v>0.017719907407407406</v>
      </c>
      <c r="I32" s="19">
        <v>71</v>
      </c>
      <c r="J32" s="59">
        <f t="shared" si="2"/>
        <v>0.005716099163679808</v>
      </c>
      <c r="K32" s="41"/>
    </row>
    <row r="33" spans="1:11" ht="12">
      <c r="A33" s="17">
        <v>8</v>
      </c>
      <c r="B33" s="1" t="s">
        <v>55</v>
      </c>
      <c r="C33" s="44">
        <f t="shared" si="0"/>
        <v>0.0178125</v>
      </c>
      <c r="D33" s="17">
        <f t="shared" si="1"/>
        <v>68</v>
      </c>
      <c r="E33" s="22">
        <v>4</v>
      </c>
      <c r="F33" s="17">
        <v>31</v>
      </c>
      <c r="G33" s="1" t="s">
        <v>26</v>
      </c>
      <c r="H33" s="58">
        <v>0.017777777777777778</v>
      </c>
      <c r="I33" s="19">
        <v>70</v>
      </c>
      <c r="J33" s="59">
        <f t="shared" si="2"/>
        <v>0.005734767025089606</v>
      </c>
      <c r="K33" s="41"/>
    </row>
    <row r="34" spans="1:11" ht="12.75">
      <c r="A34" s="17">
        <v>9</v>
      </c>
      <c r="B34" t="s">
        <v>30</v>
      </c>
      <c r="C34" s="44">
        <f t="shared" si="0"/>
        <v>0.018541666666666668</v>
      </c>
      <c r="D34" s="17">
        <f t="shared" si="1"/>
        <v>66</v>
      </c>
      <c r="E34" s="22">
        <v>4</v>
      </c>
      <c r="F34" s="17">
        <v>32</v>
      </c>
      <c r="G34" s="1" t="s">
        <v>48</v>
      </c>
      <c r="H34" s="58">
        <v>0.017800925925925925</v>
      </c>
      <c r="I34" s="19">
        <v>69</v>
      </c>
      <c r="J34" s="59">
        <f t="shared" si="2"/>
        <v>0.005742234169653524</v>
      </c>
      <c r="K34" s="41"/>
    </row>
    <row r="35" spans="1:11" ht="12.75">
      <c r="A35" s="17">
        <v>10</v>
      </c>
      <c r="B35" t="s">
        <v>84</v>
      </c>
      <c r="C35" s="44">
        <f t="shared" si="0"/>
        <v>0.01855324074074074</v>
      </c>
      <c r="D35" s="17">
        <f t="shared" si="1"/>
        <v>65</v>
      </c>
      <c r="E35" s="22">
        <v>4</v>
      </c>
      <c r="F35" s="17">
        <v>33</v>
      </c>
      <c r="G35" s="1" t="s">
        <v>55</v>
      </c>
      <c r="H35" s="58">
        <v>0.0178125</v>
      </c>
      <c r="I35" s="19">
        <v>68</v>
      </c>
      <c r="J35" s="59">
        <f t="shared" si="2"/>
        <v>0.005745967741935483</v>
      </c>
      <c r="K35" s="41"/>
    </row>
    <row r="36" spans="1:11" ht="12.75">
      <c r="A36" s="16">
        <v>1</v>
      </c>
      <c r="B36" s="63" t="s">
        <v>39</v>
      </c>
      <c r="C36" s="43">
        <f t="shared" si="0"/>
        <v>0.01709490740740741</v>
      </c>
      <c r="D36" s="16">
        <f t="shared" si="1"/>
        <v>75</v>
      </c>
      <c r="E36" s="100">
        <v>5</v>
      </c>
      <c r="F36" s="17">
        <v>34</v>
      </c>
      <c r="G36" s="1" t="s">
        <v>64</v>
      </c>
      <c r="H36" s="58">
        <v>0.01783564814814815</v>
      </c>
      <c r="I36" s="19">
        <v>67</v>
      </c>
      <c r="J36" s="59">
        <f t="shared" si="2"/>
        <v>0.0057534348864994025</v>
      </c>
      <c r="K36" s="41"/>
    </row>
    <row r="37" spans="1:11" ht="12.75">
      <c r="A37" s="17">
        <v>2</v>
      </c>
      <c r="B37" s="64" t="s">
        <v>59</v>
      </c>
      <c r="C37" s="44">
        <f t="shared" si="0"/>
        <v>0.017719907407407406</v>
      </c>
      <c r="D37" s="17">
        <f t="shared" si="1"/>
        <v>71</v>
      </c>
      <c r="E37" s="22">
        <v>5</v>
      </c>
      <c r="F37" s="17">
        <v>35</v>
      </c>
      <c r="G37" t="s">
        <v>30</v>
      </c>
      <c r="H37" s="58">
        <v>0.018541666666666668</v>
      </c>
      <c r="I37" s="19">
        <v>66</v>
      </c>
      <c r="J37" s="59">
        <f t="shared" si="2"/>
        <v>0.005981182795698925</v>
      </c>
      <c r="K37" s="41"/>
    </row>
    <row r="38" spans="1:11" ht="12.75">
      <c r="A38" s="17">
        <v>3</v>
      </c>
      <c r="B38" s="33" t="s">
        <v>64</v>
      </c>
      <c r="C38" s="44">
        <f t="shared" si="0"/>
        <v>0.01783564814814815</v>
      </c>
      <c r="D38" s="17">
        <f t="shared" si="1"/>
        <v>67</v>
      </c>
      <c r="E38" s="22">
        <v>5</v>
      </c>
      <c r="F38" s="17">
        <v>36</v>
      </c>
      <c r="G38" t="s">
        <v>84</v>
      </c>
      <c r="H38" s="58">
        <v>0.01855324074074074</v>
      </c>
      <c r="I38" s="19">
        <v>65</v>
      </c>
      <c r="J38" s="59">
        <f t="shared" si="2"/>
        <v>0.005984916367980884</v>
      </c>
      <c r="K38" s="41"/>
    </row>
    <row r="39" spans="1:11" ht="12.75">
      <c r="A39" s="17">
        <v>4</v>
      </c>
      <c r="B39" s="64" t="s">
        <v>31</v>
      </c>
      <c r="C39" s="44">
        <f t="shared" si="0"/>
        <v>0.019039351851851852</v>
      </c>
      <c r="D39" s="17">
        <f t="shared" si="1"/>
        <v>64</v>
      </c>
      <c r="E39" s="22">
        <v>5</v>
      </c>
      <c r="F39" s="17">
        <v>37</v>
      </c>
      <c r="G39" s="64" t="s">
        <v>31</v>
      </c>
      <c r="H39" s="67">
        <v>0.019039351851851852</v>
      </c>
      <c r="I39" s="19">
        <v>64</v>
      </c>
      <c r="J39" s="59">
        <f t="shared" si="2"/>
        <v>0.006141726403823178</v>
      </c>
      <c r="K39" s="41"/>
    </row>
    <row r="40" spans="1:11" ht="12.75">
      <c r="A40" s="17">
        <v>5</v>
      </c>
      <c r="B40" s="64" t="s">
        <v>60</v>
      </c>
      <c r="C40" s="44">
        <f t="shared" si="0"/>
        <v>0.019363425925925926</v>
      </c>
      <c r="D40" s="17">
        <f t="shared" si="1"/>
        <v>63</v>
      </c>
      <c r="E40" s="22">
        <v>5</v>
      </c>
      <c r="F40" s="17">
        <v>38</v>
      </c>
      <c r="G40" s="64" t="s">
        <v>60</v>
      </c>
      <c r="H40" s="67">
        <v>0.019363425925925926</v>
      </c>
      <c r="I40" s="19">
        <v>63</v>
      </c>
      <c r="J40" s="59">
        <f t="shared" si="2"/>
        <v>0.006246266427718041</v>
      </c>
      <c r="K40" s="41"/>
    </row>
    <row r="41" spans="1:11" ht="12.75">
      <c r="A41" s="10">
        <v>6</v>
      </c>
      <c r="B41" s="70" t="s">
        <v>85</v>
      </c>
      <c r="C41" s="45">
        <f t="shared" si="0"/>
        <v>0.020231481481481482</v>
      </c>
      <c r="D41" s="10">
        <f t="shared" si="1"/>
        <v>61</v>
      </c>
      <c r="E41" s="23">
        <v>5</v>
      </c>
      <c r="F41" s="17">
        <v>39</v>
      </c>
      <c r="G41" s="64" t="s">
        <v>86</v>
      </c>
      <c r="H41" s="58">
        <v>0.01994212962962963</v>
      </c>
      <c r="I41" s="19">
        <v>62</v>
      </c>
      <c r="J41" s="59">
        <f t="shared" si="2"/>
        <v>0.006432945041816009</v>
      </c>
      <c r="K41" s="39"/>
    </row>
    <row r="42" spans="1:11" ht="12.75">
      <c r="A42" s="17">
        <v>1</v>
      </c>
      <c r="B42" s="64" t="s">
        <v>86</v>
      </c>
      <c r="C42" s="44">
        <f t="shared" si="0"/>
        <v>0.01994212962962963</v>
      </c>
      <c r="D42" s="17">
        <f t="shared" si="1"/>
        <v>62</v>
      </c>
      <c r="E42" s="22">
        <v>6</v>
      </c>
      <c r="F42" s="17">
        <v>40</v>
      </c>
      <c r="G42" s="64" t="s">
        <v>85</v>
      </c>
      <c r="H42" s="67">
        <v>0.020231481481481482</v>
      </c>
      <c r="I42" s="19">
        <v>61</v>
      </c>
      <c r="J42" s="59">
        <f t="shared" si="2"/>
        <v>0.0065262843488649944</v>
      </c>
      <c r="K42" s="39"/>
    </row>
    <row r="43" spans="1:10" ht="12.75">
      <c r="A43" s="17">
        <v>2</v>
      </c>
      <c r="B43" s="64" t="s">
        <v>49</v>
      </c>
      <c r="C43" s="44">
        <f t="shared" si="0"/>
        <v>0.021168981481481483</v>
      </c>
      <c r="D43" s="17">
        <f t="shared" si="1"/>
        <v>60</v>
      </c>
      <c r="E43" s="22">
        <v>6</v>
      </c>
      <c r="F43" s="17">
        <v>41</v>
      </c>
      <c r="G43" s="64" t="s">
        <v>49</v>
      </c>
      <c r="H43" s="67">
        <v>0.021168981481481483</v>
      </c>
      <c r="I43" s="19">
        <v>60</v>
      </c>
      <c r="J43" s="59">
        <f t="shared" si="2"/>
        <v>0.006828703703703704</v>
      </c>
    </row>
    <row r="44" spans="1:10" ht="12.75">
      <c r="A44" s="17">
        <v>3</v>
      </c>
      <c r="B44" s="33" t="s">
        <v>62</v>
      </c>
      <c r="C44" s="44">
        <f t="shared" si="0"/>
        <v>0.021631944444444443</v>
      </c>
      <c r="D44" s="17">
        <f t="shared" si="1"/>
        <v>58</v>
      </c>
      <c r="E44" s="69">
        <v>6</v>
      </c>
      <c r="F44" s="17">
        <v>42</v>
      </c>
      <c r="G44" s="64" t="s">
        <v>87</v>
      </c>
      <c r="H44" s="58">
        <v>0.021550925925925928</v>
      </c>
      <c r="I44" s="19">
        <v>59</v>
      </c>
      <c r="J44" s="59">
        <f t="shared" si="2"/>
        <v>0.006951911589008364</v>
      </c>
    </row>
    <row r="45" spans="1:10" ht="12.75">
      <c r="A45" s="17">
        <v>4</v>
      </c>
      <c r="B45" t="s">
        <v>99</v>
      </c>
      <c r="C45" s="44">
        <f>VLOOKUP($B45,$G$2:$I$52,2,FALSE)</f>
        <v>0.02165509259259259</v>
      </c>
      <c r="D45" s="17">
        <f>VLOOKUP($B45,$G$2:$I$52,3,FALSE)</f>
        <v>57</v>
      </c>
      <c r="E45" s="22">
        <v>6</v>
      </c>
      <c r="F45" s="17">
        <v>43</v>
      </c>
      <c r="G45" s="1" t="s">
        <v>62</v>
      </c>
      <c r="H45" s="58">
        <v>0.021631944444444443</v>
      </c>
      <c r="I45" s="19">
        <v>58</v>
      </c>
      <c r="J45" s="59">
        <f t="shared" si="2"/>
        <v>0.006978046594982078</v>
      </c>
    </row>
    <row r="46" spans="1:10" ht="12.75">
      <c r="A46" s="17">
        <v>5</v>
      </c>
      <c r="B46" s="33" t="s">
        <v>53</v>
      </c>
      <c r="C46" s="44">
        <f aca="true" t="shared" si="4" ref="C46:C51">VLOOKUP($B46,$G$2:$I$52,2,FALSE)</f>
        <v>0.02189814814814815</v>
      </c>
      <c r="D46" s="17">
        <f aca="true" t="shared" si="5" ref="D46:D51">VLOOKUP($B46,$G$2:$I$52,3,FALSE)</f>
        <v>56</v>
      </c>
      <c r="E46" s="22">
        <v>6</v>
      </c>
      <c r="F46" s="17">
        <v>44</v>
      </c>
      <c r="G46" s="64" t="s">
        <v>99</v>
      </c>
      <c r="H46" s="58">
        <v>0.02165509259259259</v>
      </c>
      <c r="I46" s="19">
        <v>57</v>
      </c>
      <c r="J46" s="59">
        <f t="shared" si="2"/>
        <v>0.006985513739545997</v>
      </c>
    </row>
    <row r="47" spans="1:10" ht="12.75">
      <c r="A47" s="16">
        <v>1</v>
      </c>
      <c r="B47" s="63" t="s">
        <v>87</v>
      </c>
      <c r="C47" s="43">
        <f t="shared" si="4"/>
        <v>0.021550925925925928</v>
      </c>
      <c r="D47" s="16">
        <f t="shared" si="5"/>
        <v>59</v>
      </c>
      <c r="E47" s="100">
        <v>7</v>
      </c>
      <c r="F47" s="17">
        <v>45</v>
      </c>
      <c r="G47" s="33" t="s">
        <v>53</v>
      </c>
      <c r="H47" s="58">
        <v>0.02189814814814815</v>
      </c>
      <c r="I47" s="19">
        <v>56</v>
      </c>
      <c r="J47" s="59">
        <f t="shared" si="2"/>
        <v>0.007063918757467144</v>
      </c>
    </row>
    <row r="48" spans="1:10" ht="12.75">
      <c r="A48" s="17">
        <v>2</v>
      </c>
      <c r="B48" s="64" t="s">
        <v>63</v>
      </c>
      <c r="C48" s="44">
        <f t="shared" si="4"/>
        <v>0.022789351851851852</v>
      </c>
      <c r="D48" s="17">
        <f t="shared" si="5"/>
        <v>55</v>
      </c>
      <c r="E48" s="22">
        <v>7</v>
      </c>
      <c r="F48" s="17">
        <v>46</v>
      </c>
      <c r="G48" s="64" t="s">
        <v>63</v>
      </c>
      <c r="H48" s="58">
        <v>0.022789351851851852</v>
      </c>
      <c r="I48" s="19">
        <v>55</v>
      </c>
      <c r="J48" s="59">
        <f t="shared" si="2"/>
        <v>0.0073514038231780165</v>
      </c>
    </row>
    <row r="49" spans="1:10" ht="12">
      <c r="A49" s="17">
        <v>3</v>
      </c>
      <c r="B49" s="33" t="s">
        <v>91</v>
      </c>
      <c r="C49" s="44">
        <f t="shared" si="4"/>
        <v>0.023217592592592592</v>
      </c>
      <c r="D49" s="17">
        <f t="shared" si="5"/>
        <v>54</v>
      </c>
      <c r="E49" s="22">
        <v>7</v>
      </c>
      <c r="F49" s="17">
        <v>47</v>
      </c>
      <c r="G49" s="33" t="s">
        <v>91</v>
      </c>
      <c r="H49" s="58">
        <v>0.023217592592592592</v>
      </c>
      <c r="I49" s="19">
        <v>54</v>
      </c>
      <c r="J49" s="59">
        <f t="shared" si="2"/>
        <v>0.0074895459976105135</v>
      </c>
    </row>
    <row r="50" spans="1:10" ht="12.75">
      <c r="A50" s="17">
        <v>4</v>
      </c>
      <c r="B50" s="64" t="s">
        <v>40</v>
      </c>
      <c r="C50" s="44">
        <f t="shared" si="4"/>
        <v>0.023564814814814813</v>
      </c>
      <c r="D50" s="17">
        <f t="shared" si="5"/>
        <v>53</v>
      </c>
      <c r="E50" s="22">
        <v>7</v>
      </c>
      <c r="F50" s="17">
        <v>48</v>
      </c>
      <c r="G50" s="64" t="s">
        <v>40</v>
      </c>
      <c r="H50" s="58">
        <v>0.023564814814814813</v>
      </c>
      <c r="I50" s="19">
        <v>53</v>
      </c>
      <c r="J50" s="59">
        <f t="shared" si="2"/>
        <v>0.007601553166069294</v>
      </c>
    </row>
    <row r="51" spans="1:10" ht="12.75">
      <c r="A51" s="10">
        <v>5</v>
      </c>
      <c r="B51" s="70" t="s">
        <v>88</v>
      </c>
      <c r="C51" s="45">
        <f t="shared" si="4"/>
        <v>0.024189814814814817</v>
      </c>
      <c r="D51" s="10">
        <f t="shared" si="5"/>
        <v>52</v>
      </c>
      <c r="E51" s="23">
        <v>7</v>
      </c>
      <c r="F51" s="10">
        <v>49</v>
      </c>
      <c r="G51" s="70" t="s">
        <v>88</v>
      </c>
      <c r="H51" s="60">
        <v>0.024189814814814817</v>
      </c>
      <c r="I51" s="31">
        <v>52</v>
      </c>
      <c r="J51" s="61">
        <f t="shared" si="2"/>
        <v>0.007803166069295102</v>
      </c>
    </row>
    <row r="52" spans="5:8" ht="12">
      <c r="E52" s="1"/>
      <c r="F52" s="1"/>
      <c r="H52" s="65"/>
    </row>
    <row r="53" spans="5:8" ht="12">
      <c r="E53" s="1"/>
      <c r="F53" s="1"/>
      <c r="G53" s="1" t="s">
        <v>143</v>
      </c>
      <c r="H53" s="65"/>
    </row>
    <row r="54" spans="5:8" ht="10.5" customHeight="1">
      <c r="E54" s="1"/>
      <c r="F54" s="1"/>
      <c r="H54" s="65"/>
    </row>
    <row r="55" spans="5:8" ht="10.5" customHeight="1">
      <c r="E55" s="1"/>
      <c r="F55" s="1"/>
      <c r="H55" s="65"/>
    </row>
    <row r="56" spans="5:8" ht="10.5" customHeight="1">
      <c r="E56" s="1"/>
      <c r="F56" s="1"/>
      <c r="H56" s="65"/>
    </row>
    <row r="57" spans="5:8" ht="10.5" customHeight="1">
      <c r="E57" s="1"/>
      <c r="F57" s="1"/>
      <c r="H57" s="65"/>
    </row>
    <row r="58" spans="5:8" ht="10.5" customHeight="1">
      <c r="E58" s="1"/>
      <c r="F58" s="1"/>
      <c r="H58" s="65"/>
    </row>
    <row r="59" spans="5:8" ht="10.5" customHeight="1">
      <c r="E59" s="1"/>
      <c r="F59" s="1"/>
      <c r="H59" s="65"/>
    </row>
    <row r="60" spans="5:8" ht="10.5" customHeight="1">
      <c r="E60" s="1"/>
      <c r="F60" s="1"/>
      <c r="H60" s="65"/>
    </row>
    <row r="61" spans="5:8" ht="10.5" customHeight="1">
      <c r="E61" s="1"/>
      <c r="F61" s="1"/>
      <c r="H61" s="65"/>
    </row>
    <row r="62" spans="5:8" ht="10.5" customHeight="1">
      <c r="E62" s="1"/>
      <c r="F62" s="1"/>
      <c r="H62" s="65"/>
    </row>
    <row r="63" spans="5:8" ht="10.5" customHeight="1">
      <c r="E63" s="1"/>
      <c r="F63" s="1"/>
      <c r="H63" s="65"/>
    </row>
    <row r="64" spans="5:8" ht="10.5" customHeight="1">
      <c r="E64" s="1"/>
      <c r="F64" s="1"/>
      <c r="H64" s="65"/>
    </row>
    <row r="65" spans="5:8" ht="10.5" customHeight="1">
      <c r="E65" s="1"/>
      <c r="F65" s="1"/>
      <c r="H65" s="65"/>
    </row>
    <row r="66" spans="5:8" ht="10.5" customHeight="1">
      <c r="E66" s="1"/>
      <c r="F66" s="1"/>
      <c r="H66" s="65"/>
    </row>
    <row r="67" spans="5:8" ht="10.5" customHeight="1">
      <c r="E67" s="1"/>
      <c r="F67" s="1"/>
      <c r="H67" s="65"/>
    </row>
    <row r="68" spans="5:8" ht="10.5" customHeight="1">
      <c r="E68" s="1"/>
      <c r="F68" s="1"/>
      <c r="H68" s="65"/>
    </row>
    <row r="69" spans="5:8" ht="10.5" customHeight="1">
      <c r="E69" s="1"/>
      <c r="F69" s="1"/>
      <c r="H69" s="65"/>
    </row>
    <row r="70" spans="5:8" ht="10.5" customHeight="1">
      <c r="E70" s="1"/>
      <c r="F70" s="1"/>
      <c r="H70" s="65"/>
    </row>
    <row r="71" spans="5:8" ht="10.5" customHeight="1">
      <c r="E71" s="1"/>
      <c r="F71" s="1"/>
      <c r="H71" s="65"/>
    </row>
    <row r="72" spans="5:8" ht="10.5" customHeight="1">
      <c r="E72" s="1"/>
      <c r="F72" s="1"/>
      <c r="H72" s="65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Aluminum Company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reessp</dc:creator>
  <cp:keywords/>
  <dc:description/>
  <cp:lastModifiedBy>Sharpe</cp:lastModifiedBy>
  <cp:lastPrinted>2006-06-05T14:59:44Z</cp:lastPrinted>
  <dcterms:created xsi:type="dcterms:W3CDTF">2002-06-20T15:07:26Z</dcterms:created>
  <dcterms:modified xsi:type="dcterms:W3CDTF">2013-11-06T13:13:51Z</dcterms:modified>
  <cp:category/>
  <cp:version/>
  <cp:contentType/>
  <cp:contentStatus/>
</cp:coreProperties>
</file>